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60" yWindow="-15" windowWidth="14460" windowHeight="12780"/>
  </bookViews>
  <sheets>
    <sheet name="Chi tiết TD" sheetId="1" r:id="rId1"/>
  </sheets>
  <definedNames>
    <definedName name="_xlnm._FilterDatabase" localSheetId="0" hidden="1">'Chi tiết TD'!$A$3:$AB$32</definedName>
    <definedName name="_xlnm.Print_Area" localSheetId="0">'Chi tiết TD'!$A$1:$AE$32</definedName>
    <definedName name="_xlnm.Print_Titles" localSheetId="0">'Chi tiết TD'!$2:$3</definedName>
  </definedNames>
  <calcPr calcId="144525"/>
</workbook>
</file>

<file path=xl/calcChain.xml><?xml version="1.0" encoding="utf-8"?>
<calcChain xmlns="http://schemas.openxmlformats.org/spreadsheetml/2006/main">
  <c r="H26" i="1" l="1"/>
  <c r="H24" i="1"/>
  <c r="Q23" i="1"/>
  <c r="P23" i="1"/>
  <c r="O23" i="1"/>
  <c r="N23" i="1"/>
  <c r="M23" i="1"/>
  <c r="L23" i="1"/>
  <c r="K23" i="1"/>
  <c r="J23" i="1"/>
  <c r="I23" i="1"/>
  <c r="G23" i="1"/>
  <c r="F23" i="1"/>
  <c r="H22" i="1"/>
  <c r="Q21" i="1"/>
  <c r="P21" i="1"/>
  <c r="O21" i="1"/>
  <c r="N21" i="1"/>
  <c r="M21" i="1"/>
  <c r="L21" i="1"/>
  <c r="K21" i="1"/>
  <c r="J21" i="1"/>
  <c r="I21" i="1"/>
  <c r="H21" i="1"/>
  <c r="G21" i="1"/>
  <c r="F21" i="1"/>
  <c r="H30" i="1"/>
  <c r="G29" i="1"/>
  <c r="I29" i="1"/>
  <c r="J29" i="1"/>
  <c r="K29" i="1"/>
  <c r="L29" i="1"/>
  <c r="M29" i="1"/>
  <c r="N29" i="1"/>
  <c r="O29" i="1"/>
  <c r="P29" i="1"/>
  <c r="Q29" i="1"/>
  <c r="F29" i="1"/>
  <c r="H15" i="1"/>
  <c r="H16" i="1"/>
  <c r="H17" i="1"/>
  <c r="H18" i="1"/>
  <c r="H11" i="1"/>
  <c r="H10" i="1"/>
  <c r="I4" i="1"/>
  <c r="J4" i="1"/>
  <c r="K4" i="1"/>
  <c r="L4" i="1"/>
  <c r="M4" i="1"/>
  <c r="N4" i="1"/>
  <c r="O4" i="1"/>
  <c r="P4" i="1"/>
  <c r="Q4" i="1"/>
  <c r="G4" i="1"/>
  <c r="F4" i="1"/>
  <c r="H6" i="1"/>
  <c r="H7" i="1"/>
  <c r="H8" i="1"/>
  <c r="H23" i="1" l="1"/>
  <c r="H31" i="1"/>
  <c r="H29" i="1" s="1"/>
  <c r="I13" i="1"/>
  <c r="J13" i="1"/>
  <c r="K13" i="1"/>
  <c r="L13" i="1"/>
  <c r="M13" i="1"/>
  <c r="N13" i="1"/>
  <c r="O13" i="1"/>
  <c r="P13" i="1"/>
  <c r="Q13" i="1"/>
  <c r="G13" i="1"/>
  <c r="F13" i="1"/>
  <c r="G19" i="1" l="1"/>
  <c r="I19" i="1"/>
  <c r="J19" i="1"/>
  <c r="K19" i="1"/>
  <c r="L19" i="1"/>
  <c r="M19" i="1"/>
  <c r="N19" i="1"/>
  <c r="O19" i="1"/>
  <c r="P19" i="1"/>
  <c r="Q19" i="1"/>
  <c r="F19" i="1"/>
  <c r="H20" i="1"/>
  <c r="H14" i="1" l="1"/>
  <c r="H13" i="1" s="1"/>
  <c r="G27" i="1"/>
  <c r="I27" i="1"/>
  <c r="J27" i="1"/>
  <c r="K27" i="1"/>
  <c r="L27" i="1"/>
  <c r="M27" i="1"/>
  <c r="N27" i="1"/>
  <c r="O27" i="1"/>
  <c r="P27" i="1"/>
  <c r="Q27" i="1"/>
  <c r="F27" i="1"/>
  <c r="I9" i="1" l="1"/>
  <c r="I32" i="1" s="1"/>
  <c r="J9" i="1"/>
  <c r="J32" i="1" s="1"/>
  <c r="K9" i="1"/>
  <c r="K32" i="1" s="1"/>
  <c r="L9" i="1"/>
  <c r="L32" i="1" s="1"/>
  <c r="M9" i="1"/>
  <c r="M32" i="1" s="1"/>
  <c r="N9" i="1"/>
  <c r="N32" i="1" s="1"/>
  <c r="O9" i="1"/>
  <c r="O32" i="1" s="1"/>
  <c r="P9" i="1"/>
  <c r="P32" i="1" s="1"/>
  <c r="Q9" i="1"/>
  <c r="Q32" i="1" s="1"/>
  <c r="H28" i="1"/>
  <c r="H12" i="1" l="1"/>
  <c r="G9" i="1" l="1"/>
  <c r="G32" i="1" s="1"/>
  <c r="F9" i="1"/>
  <c r="F32" i="1" s="1"/>
  <c r="H27" i="1" l="1"/>
  <c r="H5" i="1" l="1"/>
  <c r="H4" i="1" s="1"/>
  <c r="H19" i="1" l="1"/>
  <c r="H9" i="1" l="1"/>
  <c r="H32" i="1" s="1"/>
</calcChain>
</file>

<file path=xl/sharedStrings.xml><?xml version="1.0" encoding="utf-8"?>
<sst xmlns="http://schemas.openxmlformats.org/spreadsheetml/2006/main" count="255" uniqueCount="187">
  <si>
    <t>Khu công nghiệp</t>
  </si>
  <si>
    <t xml:space="preserve">Tên doanh nghiệp </t>
  </si>
  <si>
    <t>Ngành nghề sản xuất, 
kinh doanh</t>
  </si>
  <si>
    <t>Phân loại ngành sản xuất, kinh doanh</t>
  </si>
  <si>
    <t>Số lao động công ty đã tuyển từ 01/01/2024</t>
  </si>
  <si>
    <t>Số lao động có bằng cấp, chứng chỉ công ty đã tuyển từ 01/01/2024</t>
  </si>
  <si>
    <t>Tổng số lao động công ty muốn tuyển dụng thêm (tính đến nay)</t>
  </si>
  <si>
    <t>Số lao động công ty muốn tuyển dụng thêm chia theo vị trí việc làm</t>
  </si>
  <si>
    <t>Số lao động công ty muốn tuyển dụng thêm 
chia theo trình độ</t>
  </si>
  <si>
    <t xml:space="preserve">Mức lương chia theo vị trí 
(đơn vị tính: Triệu đồng) </t>
  </si>
  <si>
    <t xml:space="preserve">Tổng thu nhập chia theo vị trí
 (đơn vị tính: Triệu đồng) </t>
  </si>
  <si>
    <t xml:space="preserve">Họ tên người phụ trách tuyển dụng, đào tạo của Công ty </t>
  </si>
  <si>
    <t xml:space="preserve">Phòng/Ban/Đơn vị phụ trách tuyển dụng, đào tạo của Công ty </t>
  </si>
  <si>
    <t xml:space="preserve">Số điện thoại liên hệ của người phụ trách tuyển dụng, đào tạo </t>
  </si>
  <si>
    <t>Nhà quản lý</t>
  </si>
  <si>
    <t xml:space="preserve">Chuyên môn kỹ thuật bậc cao </t>
  </si>
  <si>
    <t>Chuyên môn kỹ thuật bậc trung</t>
  </si>
  <si>
    <t>Việc làm khác</t>
  </si>
  <si>
    <t xml:space="preserve">Đại học và trên đại học </t>
  </si>
  <si>
    <t>Cao đẳng</t>
  </si>
  <si>
    <t>Trung cấp</t>
  </si>
  <si>
    <t>Bằng nghề, chứng chỉ đào tạo</t>
  </si>
  <si>
    <t>Trình độ khác</t>
  </si>
  <si>
    <t>I</t>
  </si>
  <si>
    <t>KCN An Dương</t>
  </si>
  <si>
    <t>An Dương</t>
  </si>
  <si>
    <t>Khác</t>
  </si>
  <si>
    <t>III</t>
  </si>
  <si>
    <t>Tổng KCN, KKT</t>
  </si>
  <si>
    <t>STT</t>
  </si>
  <si>
    <t>IV</t>
  </si>
  <si>
    <t>Hành chính nhân sự</t>
  </si>
  <si>
    <t>VSIP</t>
  </si>
  <si>
    <t>II</t>
  </si>
  <si>
    <t>Sản xuất điện thoại, điện tử, máy tính và các vender</t>
  </si>
  <si>
    <t>Phòng nhân sự</t>
  </si>
  <si>
    <t>Phòng hành chính nhân sự</t>
  </si>
  <si>
    <t>Tràng Duệ</t>
  </si>
  <si>
    <t>Công ty TNHH Regina Miracle International Việt Nam</t>
  </si>
  <si>
    <t xml:space="preserve">Sản xuất các loại áo lót, quần lót nữ, giày, quần áo các loại, gia công hàng may mặc; 
Sản xuất khẩu trang vải các loại và quần áo bảo hộ; 
</t>
  </si>
  <si>
    <t>Dệt may, da giày và các sản phẩm từ dệt may, da giày</t>
  </si>
  <si>
    <t>từ 40 đến 146</t>
  </si>
  <si>
    <t>từ 14 đến 33</t>
  </si>
  <si>
    <t>từ 7 đến 16</t>
  </si>
  <si>
    <t>từ 6 đến 43</t>
  </si>
  <si>
    <t>Nguyễn Thị Ngọc Bích</t>
  </si>
  <si>
    <t>Phòng Nhân sự</t>
  </si>
  <si>
    <t>Công ty TNHH Lianyue Việt Nam</t>
  </si>
  <si>
    <t>Sản xuất thiết bị điện tử</t>
  </si>
  <si>
    <t>Đặng Thị Mỹ Duyên</t>
  </si>
  <si>
    <t>02252838805</t>
  </si>
  <si>
    <t>Tổng vụ</t>
  </si>
  <si>
    <t>0344635815</t>
  </si>
  <si>
    <t>KCN Nhật Bản - Hải Phòng</t>
  </si>
  <si>
    <t>Nhật Bản - Hải Phòng</t>
  </si>
  <si>
    <t>Công ty TNHH Giấy Phong Đài - Đài Loan</t>
  </si>
  <si>
    <t>Nhựa, bao bì</t>
  </si>
  <si>
    <t>8 đến 10</t>
  </si>
  <si>
    <t>0903440979</t>
  </si>
  <si>
    <t>V</t>
  </si>
  <si>
    <t>Nam Cầu Kiền</t>
  </si>
  <si>
    <t>KCN Tràng Duệ</t>
  </si>
  <si>
    <t>KCN VSIP</t>
  </si>
  <si>
    <t>KCN Nam Cầu Kiền</t>
  </si>
  <si>
    <t>CHI TIẾT NHU CẦU TUYỂN DỤNG CỦA CÁC DOANH NGHIỆP KHU CÔNG NGHIỆP, KHU KINH TẾ
(Đợt 2 tháng 12/2024)</t>
  </si>
  <si>
    <t>Công ty TNHH Maya Creation (Việt Nam)</t>
  </si>
  <si>
    <t>Sản xuất và gia công các sản phẩm điện tử tiêu dùng</t>
  </si>
  <si>
    <t>Công ty TNHH YJ LINK VINA</t>
  </si>
  <si>
    <t>sản xuất và xuất khẩu thiết bị xử lý bảng, thiết bị khắc laser và bộ định tuyến cho Quy trình tự động hóa SMT.</t>
  </si>
  <si>
    <t>Công ty TNHH điện tử TongWei - Việt Nam</t>
  </si>
  <si>
    <t>Sản xuất thiết bị truyền thông</t>
  </si>
  <si>
    <t>Sản xuất thiết bị điện  tử</t>
  </si>
  <si>
    <t>Vũ Văn Thăng</t>
  </si>
  <si>
    <t>0903482446</t>
  </si>
  <si>
    <t>Vũ Thị Minh</t>
  </si>
  <si>
    <t>Phòng hành chính nhấn sự</t>
  </si>
  <si>
    <t>Nguyễn Hữu Hưng, Phạm Thị Hương Giang, Đoàn Thị Hà Châu</t>
  </si>
  <si>
    <t>Phòng  nhân sự</t>
  </si>
  <si>
    <t>0988770614</t>
  </si>
  <si>
    <t>10-50</t>
  </si>
  <si>
    <t>10-30</t>
  </si>
  <si>
    <t>10-20</t>
  </si>
  <si>
    <t>Công ty TNHH Hi-lex Việt Nam</t>
  </si>
  <si>
    <t>Sản xuất dây cáp điều khiển ô tô, xe máy</t>
  </si>
  <si>
    <t>Công ty TNHH Guo Xiang Hải Phòng</t>
  </si>
  <si>
    <t>In ấn tem nhãn mác, gia công hộp catton</t>
  </si>
  <si>
    <t>sản thùng Carton</t>
  </si>
  <si>
    <t>15 đến 20</t>
  </si>
  <si>
    <t>10 đến 12</t>
  </si>
  <si>
    <t>6 đến 8</t>
  </si>
  <si>
    <t>Nguyễn Thị Thúy Lan</t>
  </si>
  <si>
    <t>Phòng Hành chính nhân sự</t>
  </si>
  <si>
    <t>15-20</t>
  </si>
  <si>
    <t>15-17</t>
  </si>
  <si>
    <t>Nguyễn Thị Mai</t>
  </si>
  <si>
    <t>Nhân sự</t>
  </si>
  <si>
    <t>.</t>
  </si>
  <si>
    <t>8-10</t>
  </si>
  <si>
    <t>8-9</t>
  </si>
  <si>
    <t xml:space="preserve">Hoàng Thị Trung Kiên </t>
  </si>
  <si>
    <t>phòng nhân sự</t>
  </si>
  <si>
    <t>Công ty TNHH K&amp;P Electronics Việt Nam</t>
  </si>
  <si>
    <t>Bảng mạch điện tử</t>
  </si>
  <si>
    <t>LgInnotek Việt Nam</t>
  </si>
  <si>
    <t>Camera modul</t>
  </si>
  <si>
    <t>Công ty TNHH LG Electronics Việt Nam Hải Phòng</t>
  </si>
  <si>
    <t>Công ty TNHH Woosungvm</t>
  </si>
  <si>
    <t>Sơn, mạ, in ấn, gia công linh kiện điện tử</t>
  </si>
  <si>
    <t xml:space="preserve">Công ty In Baoshen Việt Nam </t>
  </si>
  <si>
    <t>20-30</t>
  </si>
  <si>
    <t>10-15</t>
  </si>
  <si>
    <t>30-35</t>
  </si>
  <si>
    <t>20-25</t>
  </si>
  <si>
    <t xml:space="preserve">Trần Thị Vân Anh </t>
  </si>
  <si>
    <t>Phòng HCNS</t>
  </si>
  <si>
    <t>0932171287</t>
  </si>
  <si>
    <t>Pham Thanh Long</t>
  </si>
  <si>
    <t>Phòng Phát Triển Nhân Sự</t>
  </si>
  <si>
    <t>0225 625 8206</t>
  </si>
  <si>
    <t>15-35</t>
  </si>
  <si>
    <t>7-12</t>
  </si>
  <si>
    <t>6-8</t>
  </si>
  <si>
    <t>20-50</t>
  </si>
  <si>
    <t>12-30</t>
  </si>
  <si>
    <t>11-20</t>
  </si>
  <si>
    <t>8-13</t>
  </si>
  <si>
    <t>Bùi Văn Vinh</t>
  </si>
  <si>
    <t>0289983688</t>
  </si>
  <si>
    <t>Đỗ Thị Hưng</t>
  </si>
  <si>
    <t>0979470783</t>
  </si>
  <si>
    <t>Mai Thị Luyến</t>
  </si>
  <si>
    <t>Công ty chuyên sản xuất in tem in nhãn mác in bao bì trong khu công nghiệp</t>
  </si>
  <si>
    <t>từ 51 đến 163</t>
  </si>
  <si>
    <t>từ 18 đến 40</t>
  </si>
  <si>
    <t>từ 11 đến 27</t>
  </si>
  <si>
    <t>từ 8 đến 54</t>
  </si>
  <si>
    <t>KCN Deep C2A</t>
  </si>
  <si>
    <t>Công ty cổ phần đầu tư U&amp;ME</t>
  </si>
  <si>
    <t>Cho thuê nhà xưởng, kho bãi</t>
  </si>
  <si>
    <t>Logistics, xây dựng, kinh doanh cơ sở hạ tầng</t>
  </si>
  <si>
    <t>Công ty TNHH Great Star Việt Nam</t>
  </si>
  <si>
    <t>Sản xuất dụng cụ cầm tay</t>
  </si>
  <si>
    <t>Deep C2A</t>
  </si>
  <si>
    <t>CCông ty TNHH VIETNAM Advance Film Material</t>
  </si>
  <si>
    <t>4362532668 san xuat mang boc quang dien xuat khau - NHUA</t>
  </si>
  <si>
    <t>Văn Thu Uyên·</t>
  </si>
  <si>
    <t>0865325228</t>
  </si>
  <si>
    <t>Đào Thanh Loan</t>
  </si>
  <si>
    <t>Phòng Hành Chính nhân sự</t>
  </si>
  <si>
    <t>0867834539</t>
  </si>
  <si>
    <t>15 đến 30</t>
  </si>
  <si>
    <t>13 đến 18</t>
  </si>
  <si>
    <t>10 đến 15</t>
  </si>
  <si>
    <t>20 đến 30</t>
  </si>
  <si>
    <t>17 đến 20</t>
  </si>
  <si>
    <t>14 đến 17</t>
  </si>
  <si>
    <t>10 đến 14</t>
  </si>
  <si>
    <t>Khổng Thị Tuyết Trinh</t>
  </si>
  <si>
    <t>0972894392</t>
  </si>
  <si>
    <t>KCN Đình Vũ</t>
  </si>
  <si>
    <t>Đình Vũ</t>
  </si>
  <si>
    <t>CÔNG TY TNHH SUPER GAS- CHI NHÁNH HẢI PHÒNG</t>
  </si>
  <si>
    <t xml:space="preserve">Tồn trữ và Phân phối Khí hóa lỏng </t>
  </si>
  <si>
    <t>Công ty TNHH ZF Automotive Việt Nam</t>
  </si>
  <si>
    <t>lắp ráp khung gầm ô tô</t>
  </si>
  <si>
    <t>Cơ khí</t>
  </si>
  <si>
    <t>Công ty TNHH Vật liệu nam châm Shin-Etsu Việt Nam</t>
  </si>
  <si>
    <t>Vật liệu nam châm</t>
  </si>
  <si>
    <t>NGÔ THỊ THU HÀ</t>
  </si>
  <si>
    <t>NHÂN SỰ</t>
  </si>
  <si>
    <t>0904885806</t>
  </si>
  <si>
    <t>Nghiêm Trọng Thịnh</t>
  </si>
  <si>
    <t>0904146766</t>
  </si>
  <si>
    <t>13-15</t>
  </si>
  <si>
    <t>13-16</t>
  </si>
  <si>
    <t>8-12</t>
  </si>
  <si>
    <t>Nguyễn Thị Kim Ngọc</t>
  </si>
  <si>
    <t>0886146556</t>
  </si>
  <si>
    <t>Đồ Sơn</t>
  </si>
  <si>
    <t>Công ty TNHH VPP Wanli Việt Nam</t>
  </si>
  <si>
    <t>Sổ ghi chép, vở học sinh xuất khẩu</t>
  </si>
  <si>
    <t>KCN Đồ Sơn</t>
  </si>
  <si>
    <t>Phạm Thị Hà</t>
  </si>
  <si>
    <t>thoả thuận</t>
  </si>
  <si>
    <t>VI</t>
  </si>
  <si>
    <t>VII</t>
  </si>
  <si>
    <t>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</si>
</sst>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4"/>
      <color theme="1"/>
      <name val="Times New Roman"/>
      <family val="2"/>
      <charset val="163"/>
    </font>
    <font>
      <sz val="10"/>
      <color rgb="FF000000"/>
      <name val="Calibri"/>
      <family val="2"/>
      <charset val="163"/>
      <scheme val="minor"/>
    </font>
    <font>
      <b/>
      <sz val="15"/>
      <color rgb="FF000000"/>
      <name val="Times New Roman"/>
      <family val="1"/>
      <charset val="163"/>
    </font>
    <font>
      <b/>
      <sz val="11"/>
      <color rgb="FF000000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0"/>
      <color rgb="FF000000"/>
      <name val="Calibri"/>
      <family val="2"/>
      <charset val="163"/>
      <scheme val="minor"/>
    </font>
    <font>
      <sz val="11"/>
      <color rgb="FF000000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1"/>
      <color theme="1"/>
      <name val="Times New Roman"/>
      <family val="1"/>
    </font>
    <font>
      <b/>
      <sz val="11.5"/>
      <color rgb="FF000000"/>
      <name val="Calibri"/>
      <family val="2"/>
      <charset val="163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76">
    <xf numFmtId="0" fontId="0" fillId="0" borderId="0" xfId="0"/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right" vertical="center" wrapText="1"/>
    </xf>
    <xf numFmtId="3" fontId="4" fillId="0" borderId="2" xfId="1" applyNumberFormat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right" vertical="center" wrapText="1"/>
    </xf>
    <xf numFmtId="0" fontId="4" fillId="0" borderId="2" xfId="1" applyFont="1" applyBorder="1" applyAlignment="1">
      <alignment horizontal="right" vertical="center" wrapText="1"/>
    </xf>
    <xf numFmtId="3" fontId="8" fillId="0" borderId="2" xfId="1" applyNumberFormat="1" applyFont="1" applyBorder="1" applyAlignment="1">
      <alignment horizontal="right" vertical="center" wrapText="1"/>
    </xf>
    <xf numFmtId="3" fontId="3" fillId="0" borderId="2" xfId="1" applyNumberFormat="1" applyFont="1" applyBorder="1" applyAlignment="1">
      <alignment horizontal="right" vertical="center" wrapText="1"/>
    </xf>
    <xf numFmtId="0" fontId="3" fillId="0" borderId="2" xfId="1" applyFont="1" applyBorder="1" applyAlignment="1">
      <alignment horizontal="righ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/>
    </xf>
    <xf numFmtId="0" fontId="9" fillId="0" borderId="0" xfId="1" applyFont="1" applyAlignment="1"/>
    <xf numFmtId="0" fontId="1" fillId="0" borderId="0" xfId="1" applyFont="1" applyAlignment="1"/>
    <xf numFmtId="0" fontId="1" fillId="0" borderId="0" xfId="1" applyFont="1" applyAlignment="1">
      <alignment horizontal="left" vertical="center" wrapText="1"/>
    </xf>
    <xf numFmtId="3" fontId="1" fillId="0" borderId="0" xfId="1" applyNumberFormat="1" applyFont="1" applyAlignment="1">
      <alignment horizontal="right" vertical="center" wrapText="1"/>
    </xf>
    <xf numFmtId="0" fontId="1" fillId="0" borderId="0" xfId="1" applyFont="1" applyAlignment="1">
      <alignment horizontal="right" vertical="center" wrapText="1"/>
    </xf>
    <xf numFmtId="49" fontId="7" fillId="0" borderId="2" xfId="1" applyNumberFormat="1" applyFont="1" applyBorder="1" applyAlignment="1">
      <alignment horizontal="right" vertical="center" wrapText="1"/>
    </xf>
    <xf numFmtId="3" fontId="7" fillId="0" borderId="2" xfId="1" quotePrefix="1" applyNumberFormat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center" vertical="center" wrapText="1"/>
    </xf>
    <xf numFmtId="3" fontId="7" fillId="0" borderId="2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right" vertical="center" wrapText="1"/>
    </xf>
    <xf numFmtId="3" fontId="7" fillId="0" borderId="2" xfId="1" applyNumberFormat="1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horizontal="right" vertical="center" wrapText="1"/>
    </xf>
    <xf numFmtId="0" fontId="7" fillId="0" borderId="2" xfId="1" quotePrefix="1" applyFont="1" applyFill="1" applyBorder="1" applyAlignment="1">
      <alignment horizontal="left" vertical="center" wrapText="1"/>
    </xf>
    <xf numFmtId="0" fontId="5" fillId="0" borderId="0" xfId="1" applyFont="1" applyFill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right" vertical="center" wrapText="1"/>
    </xf>
    <xf numFmtId="3" fontId="7" fillId="2" borderId="2" xfId="1" applyNumberFormat="1" applyFont="1" applyFill="1" applyBorder="1" applyAlignment="1">
      <alignment horizontal="right" vertical="center" wrapText="1"/>
    </xf>
    <xf numFmtId="0" fontId="7" fillId="2" borderId="2" xfId="1" applyFont="1" applyFill="1" applyBorder="1" applyAlignment="1">
      <alignment horizontal="right" vertical="center" wrapText="1"/>
    </xf>
    <xf numFmtId="0" fontId="5" fillId="2" borderId="0" xfId="1" applyFont="1" applyFill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3" fontId="7" fillId="2" borderId="2" xfId="1" quotePrefix="1" applyNumberFormat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16" fontId="7" fillId="2" borderId="2" xfId="1" applyNumberFormat="1" applyFont="1" applyFill="1" applyBorder="1" applyAlignment="1">
      <alignment horizontal="right" vertical="center" wrapText="1"/>
    </xf>
    <xf numFmtId="0" fontId="3" fillId="0" borderId="2" xfId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7" fillId="2" borderId="2" xfId="1" applyNumberFormat="1" applyFont="1" applyFill="1" applyBorder="1" applyAlignment="1">
      <alignment horizontal="right" vertical="center" wrapText="1"/>
    </xf>
    <xf numFmtId="0" fontId="8" fillId="0" borderId="2" xfId="1" applyFont="1" applyBorder="1" applyAlignment="1">
      <alignment horizontal="left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left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right" vertical="center" wrapText="1"/>
    </xf>
    <xf numFmtId="0" fontId="8" fillId="0" borderId="2" xfId="1" applyFont="1" applyFill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Câu trả lời biểu mẫu 1-style" pivot="0" count="3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32"/>
  <sheetViews>
    <sheetView tabSelected="1" view="pageBreakPreview" zoomScale="85" zoomScaleNormal="100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K7" sqref="K7"/>
    </sheetView>
  </sheetViews>
  <sheetFormatPr defaultRowHeight="15.75" customHeight="1" x14ac:dyDescent="0.2"/>
  <cols>
    <col min="1" max="1" width="5.33203125" style="19" customWidth="1"/>
    <col min="2" max="2" width="10.21875" style="20" customWidth="1"/>
    <col min="3" max="3" width="22" style="20" customWidth="1"/>
    <col min="4" max="4" width="14.77734375" style="20" customWidth="1"/>
    <col min="5" max="5" width="10" style="21" customWidth="1"/>
    <col min="6" max="7" width="8.88671875" style="21" customWidth="1"/>
    <col min="8" max="8" width="7.5546875" style="21" customWidth="1"/>
    <col min="9" max="17" width="6.77734375" style="21" customWidth="1"/>
    <col min="18" max="20" width="9.88671875" style="22" customWidth="1"/>
    <col min="21" max="21" width="7.5546875" style="22" customWidth="1"/>
    <col min="22" max="22" width="9.5546875" style="22" customWidth="1"/>
    <col min="23" max="24" width="9.88671875" style="22" customWidth="1"/>
    <col min="25" max="25" width="7.6640625" style="22" customWidth="1"/>
    <col min="26" max="26" width="15.33203125" style="20" customWidth="1"/>
    <col min="27" max="27" width="15.44140625" style="20" customWidth="1"/>
    <col min="28" max="28" width="13.44140625" style="26" customWidth="1"/>
    <col min="29" max="30" width="14.6640625" style="19" customWidth="1"/>
    <col min="31" max="16384" width="8.88671875" style="19"/>
  </cols>
  <sheetData>
    <row r="1" spans="1:28" s="1" customFormat="1" ht="72.75" customHeight="1" x14ac:dyDescent="0.3">
      <c r="A1" s="64" t="s">
        <v>64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s="2" customFormat="1" ht="78" customHeight="1" x14ac:dyDescent="0.3">
      <c r="A2" s="66" t="s">
        <v>29</v>
      </c>
      <c r="B2" s="67" t="s">
        <v>0</v>
      </c>
      <c r="C2" s="67" t="s">
        <v>1</v>
      </c>
      <c r="D2" s="67" t="s">
        <v>2</v>
      </c>
      <c r="E2" s="68" t="s">
        <v>3</v>
      </c>
      <c r="F2" s="68" t="s">
        <v>4</v>
      </c>
      <c r="G2" s="68" t="s">
        <v>5</v>
      </c>
      <c r="H2" s="68" t="s">
        <v>6</v>
      </c>
      <c r="I2" s="68" t="s">
        <v>7</v>
      </c>
      <c r="J2" s="68"/>
      <c r="K2" s="68"/>
      <c r="L2" s="68"/>
      <c r="M2" s="68" t="s">
        <v>8</v>
      </c>
      <c r="N2" s="68"/>
      <c r="O2" s="68"/>
      <c r="P2" s="68"/>
      <c r="Q2" s="68"/>
      <c r="R2" s="67" t="s">
        <v>9</v>
      </c>
      <c r="S2" s="67"/>
      <c r="T2" s="67"/>
      <c r="U2" s="67"/>
      <c r="V2" s="67" t="s">
        <v>10</v>
      </c>
      <c r="W2" s="67"/>
      <c r="X2" s="67"/>
      <c r="Y2" s="67"/>
      <c r="Z2" s="69" t="s">
        <v>11</v>
      </c>
      <c r="AA2" s="69" t="s">
        <v>12</v>
      </c>
      <c r="AB2" s="69" t="s">
        <v>13</v>
      </c>
    </row>
    <row r="3" spans="1:28" s="2" customFormat="1" ht="83.25" customHeight="1" x14ac:dyDescent="0.3">
      <c r="A3" s="66"/>
      <c r="B3" s="67"/>
      <c r="C3" s="67"/>
      <c r="D3" s="67"/>
      <c r="E3" s="68"/>
      <c r="F3" s="68"/>
      <c r="G3" s="68"/>
      <c r="H3" s="68"/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14</v>
      </c>
      <c r="W3" s="4" t="s">
        <v>15</v>
      </c>
      <c r="X3" s="4" t="s">
        <v>16</v>
      </c>
      <c r="Y3" s="4" t="s">
        <v>17</v>
      </c>
      <c r="Z3" s="70"/>
      <c r="AA3" s="70"/>
      <c r="AB3" s="70"/>
    </row>
    <row r="4" spans="1:28" s="2" customFormat="1" ht="29.25" customHeight="1" x14ac:dyDescent="0.3">
      <c r="A4" s="5" t="s">
        <v>23</v>
      </c>
      <c r="B4" s="71" t="s">
        <v>24</v>
      </c>
      <c r="C4" s="71"/>
      <c r="D4" s="71"/>
      <c r="E4" s="3"/>
      <c r="F4" s="6">
        <f>SUM(F5:F8)</f>
        <v>2910</v>
      </c>
      <c r="G4" s="6">
        <f>SUM(G5:G8)</f>
        <v>481</v>
      </c>
      <c r="H4" s="6">
        <f t="shared" ref="H4:Q4" si="0">SUM(H5:H8)</f>
        <v>3146</v>
      </c>
      <c r="I4" s="6">
        <f t="shared" si="0"/>
        <v>205</v>
      </c>
      <c r="J4" s="6">
        <f t="shared" si="0"/>
        <v>348</v>
      </c>
      <c r="K4" s="6">
        <f t="shared" si="0"/>
        <v>435</v>
      </c>
      <c r="L4" s="6">
        <f t="shared" si="0"/>
        <v>2158</v>
      </c>
      <c r="M4" s="6">
        <f t="shared" si="0"/>
        <v>232</v>
      </c>
      <c r="N4" s="6">
        <f t="shared" si="0"/>
        <v>320</v>
      </c>
      <c r="O4" s="6">
        <f t="shared" si="0"/>
        <v>212</v>
      </c>
      <c r="P4" s="6">
        <f t="shared" si="0"/>
        <v>200</v>
      </c>
      <c r="Q4" s="6">
        <f t="shared" si="0"/>
        <v>2182</v>
      </c>
      <c r="R4" s="7"/>
      <c r="S4" s="6"/>
      <c r="T4" s="6"/>
      <c r="U4" s="6"/>
      <c r="V4" s="6"/>
      <c r="W4" s="6"/>
      <c r="X4" s="6"/>
      <c r="Y4" s="6"/>
      <c r="Z4" s="25"/>
      <c r="AA4" s="25"/>
      <c r="AB4" s="25"/>
    </row>
    <row r="5" spans="1:28" s="41" customFormat="1" ht="105" customHeight="1" x14ac:dyDescent="0.3">
      <c r="A5" s="35">
        <v>1</v>
      </c>
      <c r="B5" s="36" t="s">
        <v>25</v>
      </c>
      <c r="C5" s="36" t="s">
        <v>65</v>
      </c>
      <c r="D5" s="36" t="s">
        <v>66</v>
      </c>
      <c r="E5" s="37" t="s">
        <v>34</v>
      </c>
      <c r="F5" s="38">
        <v>60</v>
      </c>
      <c r="G5" s="38">
        <v>4</v>
      </c>
      <c r="H5" s="39">
        <f>SUM(I5:L5)</f>
        <v>20</v>
      </c>
      <c r="I5" s="39">
        <v>0</v>
      </c>
      <c r="J5" s="39">
        <v>0</v>
      </c>
      <c r="K5" s="39">
        <v>0</v>
      </c>
      <c r="L5" s="39">
        <v>20</v>
      </c>
      <c r="M5" s="39">
        <v>0</v>
      </c>
      <c r="N5" s="39">
        <v>0</v>
      </c>
      <c r="O5" s="39">
        <v>0</v>
      </c>
      <c r="P5" s="39">
        <v>0</v>
      </c>
      <c r="Q5" s="39">
        <v>20</v>
      </c>
      <c r="R5" s="40">
        <v>0</v>
      </c>
      <c r="S5" s="40">
        <v>0</v>
      </c>
      <c r="T5" s="40">
        <v>0</v>
      </c>
      <c r="U5" s="57">
        <v>9</v>
      </c>
      <c r="V5" s="40">
        <v>0</v>
      </c>
      <c r="W5" s="40">
        <v>0</v>
      </c>
      <c r="X5" s="40">
        <v>0</v>
      </c>
      <c r="Y5" s="57">
        <v>9</v>
      </c>
      <c r="Z5" s="36" t="s">
        <v>72</v>
      </c>
      <c r="AA5" s="36" t="s">
        <v>35</v>
      </c>
      <c r="AB5" s="45" t="s">
        <v>73</v>
      </c>
    </row>
    <row r="6" spans="1:28" s="41" customFormat="1" ht="105" customHeight="1" x14ac:dyDescent="0.3">
      <c r="A6" s="35">
        <v>2</v>
      </c>
      <c r="B6" s="36" t="s">
        <v>25</v>
      </c>
      <c r="C6" s="36" t="s">
        <v>67</v>
      </c>
      <c r="D6" s="36" t="s">
        <v>68</v>
      </c>
      <c r="E6" s="37" t="s">
        <v>26</v>
      </c>
      <c r="F6" s="38">
        <v>28</v>
      </c>
      <c r="G6" s="38">
        <v>15</v>
      </c>
      <c r="H6" s="39">
        <f t="shared" ref="H6:H8" si="1">SUM(I6:L6)</f>
        <v>4</v>
      </c>
      <c r="I6" s="39">
        <v>0</v>
      </c>
      <c r="J6" s="39">
        <v>2</v>
      </c>
      <c r="K6" s="39">
        <v>2</v>
      </c>
      <c r="L6" s="39">
        <v>0</v>
      </c>
      <c r="M6" s="39">
        <v>2</v>
      </c>
      <c r="N6" s="39">
        <v>0</v>
      </c>
      <c r="O6" s="39">
        <v>2</v>
      </c>
      <c r="P6" s="39">
        <v>0</v>
      </c>
      <c r="Q6" s="39">
        <v>0</v>
      </c>
      <c r="R6" s="40">
        <v>30</v>
      </c>
      <c r="S6" s="40">
        <v>15</v>
      </c>
      <c r="T6" s="40">
        <v>10</v>
      </c>
      <c r="U6" s="40">
        <v>7</v>
      </c>
      <c r="V6" s="40">
        <v>30</v>
      </c>
      <c r="W6" s="40">
        <v>18</v>
      </c>
      <c r="X6" s="40">
        <v>13</v>
      </c>
      <c r="Y6" s="57">
        <v>10</v>
      </c>
      <c r="Z6" s="36" t="s">
        <v>74</v>
      </c>
      <c r="AA6" s="36" t="s">
        <v>75</v>
      </c>
      <c r="AB6" s="45">
        <v>973125086</v>
      </c>
    </row>
    <row r="7" spans="1:28" s="41" customFormat="1" ht="105" customHeight="1" x14ac:dyDescent="0.3">
      <c r="A7" s="35">
        <v>3</v>
      </c>
      <c r="B7" s="36" t="s">
        <v>25</v>
      </c>
      <c r="C7" s="36" t="s">
        <v>69</v>
      </c>
      <c r="D7" s="36" t="s">
        <v>70</v>
      </c>
      <c r="E7" s="37" t="s">
        <v>26</v>
      </c>
      <c r="F7" s="38">
        <v>1322</v>
      </c>
      <c r="G7" s="38">
        <v>162</v>
      </c>
      <c r="H7" s="39">
        <f t="shared" si="1"/>
        <v>1322</v>
      </c>
      <c r="I7" s="39">
        <v>5</v>
      </c>
      <c r="J7" s="39">
        <v>46</v>
      </c>
      <c r="K7" s="39">
        <v>133</v>
      </c>
      <c r="L7" s="39">
        <v>1138</v>
      </c>
      <c r="M7" s="39">
        <v>30</v>
      </c>
      <c r="N7" s="39">
        <v>20</v>
      </c>
      <c r="O7" s="39">
        <v>10</v>
      </c>
      <c r="P7" s="39">
        <v>100</v>
      </c>
      <c r="Q7" s="39">
        <v>1162</v>
      </c>
      <c r="R7" s="40">
        <v>30</v>
      </c>
      <c r="S7" s="40">
        <v>15</v>
      </c>
      <c r="T7" s="40">
        <v>10</v>
      </c>
      <c r="U7" s="40">
        <v>8</v>
      </c>
      <c r="V7" s="40">
        <v>30</v>
      </c>
      <c r="W7" s="40">
        <v>20</v>
      </c>
      <c r="X7" s="40">
        <v>15</v>
      </c>
      <c r="Y7" s="57">
        <v>10</v>
      </c>
      <c r="Z7" s="36" t="s">
        <v>76</v>
      </c>
      <c r="AA7" s="36" t="s">
        <v>77</v>
      </c>
      <c r="AB7" s="45" t="s">
        <v>78</v>
      </c>
    </row>
    <row r="8" spans="1:28" s="41" customFormat="1" ht="105" customHeight="1" x14ac:dyDescent="0.3">
      <c r="A8" s="35">
        <v>4</v>
      </c>
      <c r="B8" s="36" t="s">
        <v>25</v>
      </c>
      <c r="C8" s="36" t="s">
        <v>47</v>
      </c>
      <c r="D8" s="36" t="s">
        <v>71</v>
      </c>
      <c r="E8" s="37" t="s">
        <v>34</v>
      </c>
      <c r="F8" s="38">
        <v>1500</v>
      </c>
      <c r="G8" s="38">
        <v>300</v>
      </c>
      <c r="H8" s="39">
        <f t="shared" si="1"/>
        <v>1800</v>
      </c>
      <c r="I8" s="39">
        <v>200</v>
      </c>
      <c r="J8" s="39">
        <v>300</v>
      </c>
      <c r="K8" s="39">
        <v>300</v>
      </c>
      <c r="L8" s="39">
        <v>1000</v>
      </c>
      <c r="M8" s="39">
        <v>200</v>
      </c>
      <c r="N8" s="39">
        <v>300</v>
      </c>
      <c r="O8" s="39">
        <v>200</v>
      </c>
      <c r="P8" s="39">
        <v>100</v>
      </c>
      <c r="Q8" s="39">
        <v>1000</v>
      </c>
      <c r="R8" s="40" t="s">
        <v>79</v>
      </c>
      <c r="S8" s="40" t="s">
        <v>80</v>
      </c>
      <c r="T8" s="40" t="s">
        <v>80</v>
      </c>
      <c r="U8" s="40" t="s">
        <v>81</v>
      </c>
      <c r="V8" s="40" t="s">
        <v>79</v>
      </c>
      <c r="W8" s="40" t="s">
        <v>80</v>
      </c>
      <c r="X8" s="40" t="s">
        <v>80</v>
      </c>
      <c r="Y8" s="49" t="s">
        <v>81</v>
      </c>
      <c r="Z8" s="36" t="s">
        <v>49</v>
      </c>
      <c r="AA8" s="36" t="s">
        <v>35</v>
      </c>
      <c r="AB8" s="45" t="s">
        <v>50</v>
      </c>
    </row>
    <row r="9" spans="1:28" s="2" customFormat="1" ht="39.950000000000003" customHeight="1" x14ac:dyDescent="0.3">
      <c r="A9" s="5" t="s">
        <v>33</v>
      </c>
      <c r="B9" s="72" t="s">
        <v>53</v>
      </c>
      <c r="C9" s="73"/>
      <c r="D9" s="74"/>
      <c r="E9" s="54"/>
      <c r="F9" s="6">
        <f>SUM(F10:F12)</f>
        <v>180</v>
      </c>
      <c r="G9" s="6">
        <f>SUM(G10:G12)</f>
        <v>23</v>
      </c>
      <c r="H9" s="6">
        <f>SUM(H10:H12)</f>
        <v>51</v>
      </c>
      <c r="I9" s="6">
        <f t="shared" ref="I9:Q9" si="2">SUM(I10:I12)</f>
        <v>0</v>
      </c>
      <c r="J9" s="6">
        <f t="shared" si="2"/>
        <v>0</v>
      </c>
      <c r="K9" s="6">
        <f t="shared" si="2"/>
        <v>6</v>
      </c>
      <c r="L9" s="6">
        <f t="shared" si="2"/>
        <v>45</v>
      </c>
      <c r="M9" s="6">
        <f t="shared" si="2"/>
        <v>0</v>
      </c>
      <c r="N9" s="6">
        <f t="shared" si="2"/>
        <v>0</v>
      </c>
      <c r="O9" s="6">
        <f t="shared" si="2"/>
        <v>4</v>
      </c>
      <c r="P9" s="6">
        <f t="shared" si="2"/>
        <v>7</v>
      </c>
      <c r="Q9" s="6">
        <f t="shared" si="2"/>
        <v>40</v>
      </c>
      <c r="R9" s="12"/>
      <c r="S9" s="12"/>
      <c r="T9" s="12"/>
      <c r="U9" s="12"/>
      <c r="V9" s="12"/>
      <c r="W9" s="12"/>
      <c r="X9" s="12"/>
      <c r="Y9" s="12"/>
      <c r="Z9" s="25"/>
      <c r="AA9" s="25"/>
      <c r="AB9" s="25"/>
    </row>
    <row r="10" spans="1:28" s="2" customFormat="1" ht="68.25" customHeight="1" x14ac:dyDescent="0.3">
      <c r="A10" s="8">
        <v>1</v>
      </c>
      <c r="B10" s="9" t="s">
        <v>54</v>
      </c>
      <c r="C10" s="9" t="s">
        <v>82</v>
      </c>
      <c r="D10" s="9" t="s">
        <v>83</v>
      </c>
      <c r="E10" s="9" t="s">
        <v>26</v>
      </c>
      <c r="F10" s="13">
        <v>100</v>
      </c>
      <c r="G10" s="13">
        <v>20</v>
      </c>
      <c r="H10" s="11">
        <f>SUM(I10:L10)</f>
        <v>35</v>
      </c>
      <c r="I10" s="11">
        <v>0</v>
      </c>
      <c r="J10" s="11">
        <v>0</v>
      </c>
      <c r="K10" s="11">
        <v>5</v>
      </c>
      <c r="L10" s="11">
        <v>30</v>
      </c>
      <c r="M10" s="11">
        <v>0</v>
      </c>
      <c r="N10" s="11">
        <v>0</v>
      </c>
      <c r="O10" s="11">
        <v>3</v>
      </c>
      <c r="P10" s="11">
        <v>2</v>
      </c>
      <c r="Q10" s="11">
        <v>30</v>
      </c>
      <c r="R10" s="23" t="s">
        <v>87</v>
      </c>
      <c r="S10" s="23" t="s">
        <v>88</v>
      </c>
      <c r="T10" s="23" t="s">
        <v>57</v>
      </c>
      <c r="U10" s="23" t="s">
        <v>89</v>
      </c>
      <c r="V10" s="23" t="s">
        <v>87</v>
      </c>
      <c r="W10" s="23" t="s">
        <v>88</v>
      </c>
      <c r="X10" s="23" t="s">
        <v>57</v>
      </c>
      <c r="Y10" s="23" t="s">
        <v>89</v>
      </c>
      <c r="Z10" s="9" t="s">
        <v>90</v>
      </c>
      <c r="AA10" s="9" t="s">
        <v>91</v>
      </c>
      <c r="AB10" s="24">
        <v>904086140</v>
      </c>
    </row>
    <row r="11" spans="1:28" s="2" customFormat="1" ht="68.25" customHeight="1" x14ac:dyDescent="0.3">
      <c r="A11" s="8">
        <v>2</v>
      </c>
      <c r="B11" s="9" t="s">
        <v>54</v>
      </c>
      <c r="C11" s="9" t="s">
        <v>84</v>
      </c>
      <c r="D11" s="9" t="s">
        <v>85</v>
      </c>
      <c r="E11" s="9" t="s">
        <v>26</v>
      </c>
      <c r="F11" s="13">
        <v>80</v>
      </c>
      <c r="G11" s="13">
        <v>3</v>
      </c>
      <c r="H11" s="11">
        <f>SUM(I11:L11)</f>
        <v>1</v>
      </c>
      <c r="I11" s="11">
        <v>0</v>
      </c>
      <c r="J11" s="11">
        <v>0</v>
      </c>
      <c r="K11" s="11">
        <v>1</v>
      </c>
      <c r="L11" s="11">
        <v>0</v>
      </c>
      <c r="M11" s="11">
        <v>0</v>
      </c>
      <c r="N11" s="11">
        <v>0</v>
      </c>
      <c r="O11" s="11">
        <v>1</v>
      </c>
      <c r="P11" s="11">
        <v>0</v>
      </c>
      <c r="Q11" s="11">
        <v>0</v>
      </c>
      <c r="R11" s="23" t="s">
        <v>92</v>
      </c>
      <c r="S11" s="23" t="s">
        <v>93</v>
      </c>
      <c r="T11" s="23">
        <v>15</v>
      </c>
      <c r="U11" s="23">
        <v>10</v>
      </c>
      <c r="V11" s="23">
        <v>20</v>
      </c>
      <c r="W11" s="23">
        <v>17</v>
      </c>
      <c r="X11" s="23">
        <v>15</v>
      </c>
      <c r="Y11" s="23">
        <v>10</v>
      </c>
      <c r="Z11" s="9" t="s">
        <v>94</v>
      </c>
      <c r="AA11" s="9" t="s">
        <v>95</v>
      </c>
      <c r="AB11" s="24">
        <v>364035266</v>
      </c>
    </row>
    <row r="12" spans="1:28" s="2" customFormat="1" ht="44.25" customHeight="1" x14ac:dyDescent="0.3">
      <c r="A12" s="8">
        <v>3</v>
      </c>
      <c r="B12" s="9" t="s">
        <v>54</v>
      </c>
      <c r="C12" s="9" t="s">
        <v>55</v>
      </c>
      <c r="D12" s="9" t="s">
        <v>86</v>
      </c>
      <c r="E12" s="10" t="s">
        <v>56</v>
      </c>
      <c r="F12" s="13">
        <v>0</v>
      </c>
      <c r="G12" s="13">
        <v>0</v>
      </c>
      <c r="H12" s="11">
        <f t="shared" ref="H12:H18" si="3">SUM(I12:L12)</f>
        <v>15</v>
      </c>
      <c r="I12" s="11">
        <v>0</v>
      </c>
      <c r="J12" s="11">
        <v>0</v>
      </c>
      <c r="K12" s="11">
        <v>0</v>
      </c>
      <c r="L12" s="11">
        <v>15</v>
      </c>
      <c r="M12" s="11" t="s">
        <v>96</v>
      </c>
      <c r="N12" s="11">
        <v>0</v>
      </c>
      <c r="O12" s="11">
        <v>0</v>
      </c>
      <c r="P12" s="11">
        <v>5</v>
      </c>
      <c r="Q12" s="11">
        <v>10</v>
      </c>
      <c r="R12" s="23">
        <v>0</v>
      </c>
      <c r="S12" s="23">
        <v>0</v>
      </c>
      <c r="T12" s="23">
        <v>0</v>
      </c>
      <c r="U12" s="23" t="s">
        <v>98</v>
      </c>
      <c r="V12" s="23">
        <v>0</v>
      </c>
      <c r="W12" s="23">
        <v>0</v>
      </c>
      <c r="X12" s="23" t="s">
        <v>97</v>
      </c>
      <c r="Y12" s="23" t="s">
        <v>98</v>
      </c>
      <c r="Z12" s="9" t="s">
        <v>99</v>
      </c>
      <c r="AA12" s="9" t="s">
        <v>100</v>
      </c>
      <c r="AB12" s="24" t="s">
        <v>58</v>
      </c>
    </row>
    <row r="13" spans="1:28" s="2" customFormat="1" ht="39.950000000000003" customHeight="1" x14ac:dyDescent="0.3">
      <c r="A13" s="46" t="s">
        <v>27</v>
      </c>
      <c r="B13" s="75" t="s">
        <v>61</v>
      </c>
      <c r="C13" s="75"/>
      <c r="D13" s="75"/>
      <c r="E13" s="47"/>
      <c r="F13" s="6">
        <f>SUM(F14:F18)</f>
        <v>2086</v>
      </c>
      <c r="G13" s="6">
        <f>SUM(G14:G18)</f>
        <v>1359</v>
      </c>
      <c r="H13" s="6">
        <f t="shared" ref="H13:Q13" si="4">SUM(H14:H18)</f>
        <v>307</v>
      </c>
      <c r="I13" s="6">
        <f t="shared" si="4"/>
        <v>5</v>
      </c>
      <c r="J13" s="6">
        <f t="shared" si="4"/>
        <v>77</v>
      </c>
      <c r="K13" s="6">
        <f t="shared" si="4"/>
        <v>40</v>
      </c>
      <c r="L13" s="6">
        <f t="shared" si="4"/>
        <v>185</v>
      </c>
      <c r="M13" s="6">
        <f t="shared" si="4"/>
        <v>103</v>
      </c>
      <c r="N13" s="6">
        <f t="shared" si="4"/>
        <v>11</v>
      </c>
      <c r="O13" s="6">
        <f t="shared" si="4"/>
        <v>5</v>
      </c>
      <c r="P13" s="6">
        <f t="shared" si="4"/>
        <v>5</v>
      </c>
      <c r="Q13" s="6">
        <f t="shared" si="4"/>
        <v>183</v>
      </c>
      <c r="R13" s="12"/>
      <c r="S13" s="12"/>
      <c r="T13" s="12"/>
      <c r="U13" s="12"/>
      <c r="V13" s="12"/>
      <c r="W13" s="12"/>
      <c r="X13" s="12"/>
      <c r="Y13" s="12"/>
      <c r="Z13" s="48"/>
      <c r="AA13" s="48"/>
      <c r="AB13" s="48"/>
    </row>
    <row r="14" spans="1:28" s="2" customFormat="1" ht="61.5" customHeight="1" x14ac:dyDescent="0.3">
      <c r="A14" s="8">
        <v>1</v>
      </c>
      <c r="B14" s="9" t="s">
        <v>37</v>
      </c>
      <c r="C14" s="9" t="s">
        <v>101</v>
      </c>
      <c r="D14" s="9" t="s">
        <v>102</v>
      </c>
      <c r="E14" s="10" t="s">
        <v>34</v>
      </c>
      <c r="F14" s="13">
        <v>113</v>
      </c>
      <c r="G14" s="13">
        <v>113</v>
      </c>
      <c r="H14" s="11">
        <f t="shared" si="3"/>
        <v>32</v>
      </c>
      <c r="I14" s="11">
        <v>0</v>
      </c>
      <c r="J14" s="11">
        <v>2</v>
      </c>
      <c r="K14" s="11">
        <v>0</v>
      </c>
      <c r="L14" s="11">
        <v>30</v>
      </c>
      <c r="M14" s="11">
        <v>2</v>
      </c>
      <c r="N14" s="11">
        <v>0</v>
      </c>
      <c r="O14" s="11">
        <v>0</v>
      </c>
      <c r="P14" s="11">
        <v>0</v>
      </c>
      <c r="Q14" s="11">
        <v>30</v>
      </c>
      <c r="R14" s="23" t="s">
        <v>109</v>
      </c>
      <c r="S14" s="23" t="s">
        <v>92</v>
      </c>
      <c r="T14" s="23" t="s">
        <v>81</v>
      </c>
      <c r="U14" s="23" t="s">
        <v>110</v>
      </c>
      <c r="V14" s="23" t="s">
        <v>111</v>
      </c>
      <c r="W14" s="23" t="s">
        <v>112</v>
      </c>
      <c r="X14" s="23" t="s">
        <v>92</v>
      </c>
      <c r="Y14" s="23" t="s">
        <v>110</v>
      </c>
      <c r="Z14" s="9" t="s">
        <v>113</v>
      </c>
      <c r="AA14" s="9" t="s">
        <v>114</v>
      </c>
      <c r="AB14" s="24" t="s">
        <v>115</v>
      </c>
    </row>
    <row r="15" spans="1:28" s="2" customFormat="1" ht="61.5" customHeight="1" x14ac:dyDescent="0.3">
      <c r="A15" s="8">
        <v>2</v>
      </c>
      <c r="B15" s="9" t="s">
        <v>37</v>
      </c>
      <c r="C15" s="9" t="s">
        <v>103</v>
      </c>
      <c r="D15" s="9" t="s">
        <v>104</v>
      </c>
      <c r="E15" s="10" t="s">
        <v>26</v>
      </c>
      <c r="F15" s="13">
        <v>1000</v>
      </c>
      <c r="G15" s="13">
        <v>400</v>
      </c>
      <c r="H15" s="11">
        <f t="shared" si="3"/>
        <v>20</v>
      </c>
      <c r="I15" s="11">
        <v>0</v>
      </c>
      <c r="J15" s="11">
        <v>0</v>
      </c>
      <c r="K15" s="11">
        <v>20</v>
      </c>
      <c r="L15" s="11">
        <v>0</v>
      </c>
      <c r="M15" s="11">
        <v>20</v>
      </c>
      <c r="N15" s="11">
        <v>0</v>
      </c>
      <c r="O15" s="11">
        <v>0</v>
      </c>
      <c r="P15" s="11">
        <v>0</v>
      </c>
      <c r="Q15" s="11">
        <v>0</v>
      </c>
      <c r="R15" s="23">
        <v>50</v>
      </c>
      <c r="S15" s="23">
        <v>30</v>
      </c>
      <c r="T15" s="23">
        <v>15</v>
      </c>
      <c r="U15" s="23">
        <v>7</v>
      </c>
      <c r="V15" s="23">
        <v>60</v>
      </c>
      <c r="W15" s="23">
        <v>35</v>
      </c>
      <c r="X15" s="23">
        <v>25</v>
      </c>
      <c r="Y15" s="23">
        <v>13</v>
      </c>
      <c r="Z15" s="9" t="s">
        <v>116</v>
      </c>
      <c r="AA15" s="9" t="s">
        <v>117</v>
      </c>
      <c r="AB15" s="24" t="s">
        <v>118</v>
      </c>
    </row>
    <row r="16" spans="1:28" s="2" customFormat="1" ht="61.5" customHeight="1" x14ac:dyDescent="0.3">
      <c r="A16" s="8">
        <v>3</v>
      </c>
      <c r="B16" s="9" t="s">
        <v>37</v>
      </c>
      <c r="C16" s="9" t="s">
        <v>105</v>
      </c>
      <c r="D16" s="9" t="s">
        <v>48</v>
      </c>
      <c r="E16" s="10" t="s">
        <v>34</v>
      </c>
      <c r="F16" s="13">
        <v>662</v>
      </c>
      <c r="G16" s="13">
        <v>662</v>
      </c>
      <c r="H16" s="11">
        <f t="shared" si="3"/>
        <v>200</v>
      </c>
      <c r="I16" s="11">
        <v>5</v>
      </c>
      <c r="J16" s="11">
        <v>75</v>
      </c>
      <c r="K16" s="11">
        <v>20</v>
      </c>
      <c r="L16" s="11">
        <v>100</v>
      </c>
      <c r="M16" s="11">
        <v>80</v>
      </c>
      <c r="N16" s="11">
        <v>10</v>
      </c>
      <c r="O16" s="11">
        <v>5</v>
      </c>
      <c r="P16" s="11">
        <v>5</v>
      </c>
      <c r="Q16" s="11">
        <v>100</v>
      </c>
      <c r="R16" s="23" t="s">
        <v>119</v>
      </c>
      <c r="S16" s="23" t="s">
        <v>81</v>
      </c>
      <c r="T16" s="23" t="s">
        <v>120</v>
      </c>
      <c r="U16" s="23" t="s">
        <v>121</v>
      </c>
      <c r="V16" s="23" t="s">
        <v>122</v>
      </c>
      <c r="W16" s="23" t="s">
        <v>123</v>
      </c>
      <c r="X16" s="23" t="s">
        <v>124</v>
      </c>
      <c r="Y16" s="23" t="s">
        <v>125</v>
      </c>
      <c r="Z16" s="9" t="s">
        <v>126</v>
      </c>
      <c r="AA16" s="9" t="s">
        <v>35</v>
      </c>
      <c r="AB16" s="24" t="s">
        <v>127</v>
      </c>
    </row>
    <row r="17" spans="1:28" s="2" customFormat="1" ht="61.5" customHeight="1" x14ac:dyDescent="0.3">
      <c r="A17" s="8">
        <v>4</v>
      </c>
      <c r="B17" s="9" t="s">
        <v>37</v>
      </c>
      <c r="C17" s="9" t="s">
        <v>106</v>
      </c>
      <c r="D17" s="9" t="s">
        <v>107</v>
      </c>
      <c r="E17" s="10" t="s">
        <v>34</v>
      </c>
      <c r="F17" s="13">
        <v>40</v>
      </c>
      <c r="G17" s="13">
        <v>11</v>
      </c>
      <c r="H17" s="11">
        <f t="shared" si="3"/>
        <v>5</v>
      </c>
      <c r="I17" s="11">
        <v>0</v>
      </c>
      <c r="J17" s="11">
        <v>0</v>
      </c>
      <c r="K17" s="11">
        <v>0</v>
      </c>
      <c r="L17" s="11">
        <v>5</v>
      </c>
      <c r="M17" s="11">
        <v>1</v>
      </c>
      <c r="N17" s="11">
        <v>1</v>
      </c>
      <c r="O17" s="11">
        <v>0</v>
      </c>
      <c r="P17" s="11">
        <v>0</v>
      </c>
      <c r="Q17" s="11">
        <v>3</v>
      </c>
      <c r="R17" s="23">
        <v>0</v>
      </c>
      <c r="S17" s="23">
        <v>0</v>
      </c>
      <c r="T17" s="23">
        <v>0</v>
      </c>
      <c r="U17" s="23">
        <v>10</v>
      </c>
      <c r="V17" s="23">
        <v>0</v>
      </c>
      <c r="W17" s="23">
        <v>0</v>
      </c>
      <c r="X17" s="23">
        <v>0</v>
      </c>
      <c r="Y17" s="23">
        <v>15</v>
      </c>
      <c r="Z17" s="9" t="s">
        <v>128</v>
      </c>
      <c r="AA17" s="9" t="s">
        <v>31</v>
      </c>
      <c r="AB17" s="24" t="s">
        <v>129</v>
      </c>
    </row>
    <row r="18" spans="1:28" s="2" customFormat="1" ht="61.5" customHeight="1" x14ac:dyDescent="0.3">
      <c r="A18" s="8">
        <v>5</v>
      </c>
      <c r="B18" s="9" t="s">
        <v>37</v>
      </c>
      <c r="C18" s="9" t="s">
        <v>108</v>
      </c>
      <c r="D18" s="9" t="s">
        <v>131</v>
      </c>
      <c r="E18" s="10" t="s">
        <v>26</v>
      </c>
      <c r="F18" s="13">
        <v>271</v>
      </c>
      <c r="G18" s="13">
        <v>173</v>
      </c>
      <c r="H18" s="11">
        <f t="shared" si="3"/>
        <v>50</v>
      </c>
      <c r="I18" s="11">
        <v>0</v>
      </c>
      <c r="J18" s="11">
        <v>0</v>
      </c>
      <c r="K18" s="11">
        <v>0</v>
      </c>
      <c r="L18" s="11">
        <v>50</v>
      </c>
      <c r="M18" s="11">
        <v>0</v>
      </c>
      <c r="N18" s="11">
        <v>0</v>
      </c>
      <c r="O18" s="11">
        <v>0</v>
      </c>
      <c r="P18" s="11">
        <v>0</v>
      </c>
      <c r="Q18" s="11">
        <v>50</v>
      </c>
      <c r="R18" s="23">
        <v>0</v>
      </c>
      <c r="S18" s="23">
        <v>0</v>
      </c>
      <c r="T18" s="23">
        <v>0</v>
      </c>
      <c r="U18" s="23" t="s">
        <v>125</v>
      </c>
      <c r="V18" s="23">
        <v>0</v>
      </c>
      <c r="W18" s="23">
        <v>0</v>
      </c>
      <c r="X18" s="23">
        <v>0</v>
      </c>
      <c r="Y18" s="23" t="s">
        <v>125</v>
      </c>
      <c r="Z18" s="9" t="s">
        <v>130</v>
      </c>
      <c r="AA18" s="9" t="s">
        <v>51</v>
      </c>
      <c r="AB18" s="24" t="s">
        <v>52</v>
      </c>
    </row>
    <row r="19" spans="1:28" s="2" customFormat="1" ht="30" customHeight="1" x14ac:dyDescent="0.3">
      <c r="A19" s="56" t="s">
        <v>30</v>
      </c>
      <c r="B19" s="71" t="s">
        <v>62</v>
      </c>
      <c r="C19" s="71"/>
      <c r="D19" s="71"/>
      <c r="E19" s="3"/>
      <c r="F19" s="6">
        <f t="shared" ref="F19:Q19" si="5">SUM(F20:F20)</f>
        <v>12113</v>
      </c>
      <c r="G19" s="6">
        <f t="shared" si="5"/>
        <v>637</v>
      </c>
      <c r="H19" s="6">
        <f t="shared" si="5"/>
        <v>989</v>
      </c>
      <c r="I19" s="6">
        <f t="shared" si="5"/>
        <v>0</v>
      </c>
      <c r="J19" s="6">
        <f t="shared" si="5"/>
        <v>6</v>
      </c>
      <c r="K19" s="6">
        <f t="shared" si="5"/>
        <v>139</v>
      </c>
      <c r="L19" s="6">
        <f t="shared" si="5"/>
        <v>844</v>
      </c>
      <c r="M19" s="6">
        <f t="shared" si="5"/>
        <v>5</v>
      </c>
      <c r="N19" s="6">
        <f t="shared" si="5"/>
        <v>4</v>
      </c>
      <c r="O19" s="6">
        <f t="shared" si="5"/>
        <v>2</v>
      </c>
      <c r="P19" s="6">
        <f t="shared" si="5"/>
        <v>1</v>
      </c>
      <c r="Q19" s="6">
        <f t="shared" si="5"/>
        <v>977</v>
      </c>
      <c r="R19" s="12"/>
      <c r="S19" s="12"/>
      <c r="T19" s="12"/>
      <c r="U19" s="12"/>
      <c r="V19" s="12"/>
      <c r="W19" s="12"/>
      <c r="X19" s="12"/>
      <c r="Y19" s="12"/>
      <c r="Z19" s="25"/>
      <c r="AA19" s="25"/>
      <c r="AB19" s="25"/>
    </row>
    <row r="20" spans="1:28" s="41" customFormat="1" ht="105" customHeight="1" x14ac:dyDescent="0.3">
      <c r="A20" s="35">
        <v>1</v>
      </c>
      <c r="B20" s="36" t="s">
        <v>32</v>
      </c>
      <c r="C20" s="36" t="s">
        <v>38</v>
      </c>
      <c r="D20" s="36" t="s">
        <v>39</v>
      </c>
      <c r="E20" s="37" t="s">
        <v>40</v>
      </c>
      <c r="F20" s="38">
        <v>12113</v>
      </c>
      <c r="G20" s="38">
        <v>637</v>
      </c>
      <c r="H20" s="39">
        <f t="shared" ref="H20:H31" si="6">SUM(I20:L20)</f>
        <v>989</v>
      </c>
      <c r="I20" s="39">
        <v>0</v>
      </c>
      <c r="J20" s="39">
        <v>6</v>
      </c>
      <c r="K20" s="39">
        <v>139</v>
      </c>
      <c r="L20" s="39">
        <v>844</v>
      </c>
      <c r="M20" s="39">
        <v>5</v>
      </c>
      <c r="N20" s="39">
        <v>4</v>
      </c>
      <c r="O20" s="39">
        <v>2</v>
      </c>
      <c r="P20" s="39">
        <v>1</v>
      </c>
      <c r="Q20" s="39">
        <v>977</v>
      </c>
      <c r="R20" s="40" t="s">
        <v>41</v>
      </c>
      <c r="S20" s="40" t="s">
        <v>42</v>
      </c>
      <c r="T20" s="40" t="s">
        <v>43</v>
      </c>
      <c r="U20" s="40" t="s">
        <v>44</v>
      </c>
      <c r="V20" s="40" t="s">
        <v>132</v>
      </c>
      <c r="W20" s="40" t="s">
        <v>133</v>
      </c>
      <c r="X20" s="40" t="s">
        <v>134</v>
      </c>
      <c r="Y20" s="49" t="s">
        <v>135</v>
      </c>
      <c r="Z20" s="36" t="s">
        <v>45</v>
      </c>
      <c r="AA20" s="36" t="s">
        <v>46</v>
      </c>
      <c r="AB20" s="45">
        <v>936882298</v>
      </c>
    </row>
    <row r="21" spans="1:28" s="2" customFormat="1" ht="34.5" customHeight="1" x14ac:dyDescent="0.3">
      <c r="A21" s="56" t="s">
        <v>59</v>
      </c>
      <c r="B21" s="71" t="s">
        <v>181</v>
      </c>
      <c r="C21" s="71"/>
      <c r="D21" s="71"/>
      <c r="E21" s="54"/>
      <c r="F21" s="6">
        <f t="shared" ref="F21:Q21" si="7">SUM(F22:F22)</f>
        <v>25</v>
      </c>
      <c r="G21" s="6">
        <f t="shared" si="7"/>
        <v>5</v>
      </c>
      <c r="H21" s="6">
        <f t="shared" si="7"/>
        <v>52</v>
      </c>
      <c r="I21" s="6">
        <f t="shared" si="7"/>
        <v>0</v>
      </c>
      <c r="J21" s="6">
        <f t="shared" si="7"/>
        <v>0</v>
      </c>
      <c r="K21" s="6">
        <f t="shared" si="7"/>
        <v>2</v>
      </c>
      <c r="L21" s="6">
        <f t="shared" si="7"/>
        <v>50</v>
      </c>
      <c r="M21" s="6">
        <f t="shared" si="7"/>
        <v>1</v>
      </c>
      <c r="N21" s="6">
        <f t="shared" si="7"/>
        <v>0</v>
      </c>
      <c r="O21" s="6">
        <f t="shared" si="7"/>
        <v>0</v>
      </c>
      <c r="P21" s="6">
        <f t="shared" si="7"/>
        <v>1</v>
      </c>
      <c r="Q21" s="6">
        <f t="shared" si="7"/>
        <v>50</v>
      </c>
      <c r="R21" s="12"/>
      <c r="S21" s="12"/>
      <c r="T21" s="12"/>
      <c r="U21" s="12"/>
      <c r="V21" s="12"/>
      <c r="W21" s="12"/>
      <c r="X21" s="12"/>
      <c r="Y21" s="12"/>
      <c r="Z21" s="55"/>
      <c r="AA21" s="55"/>
      <c r="AB21" s="55"/>
    </row>
    <row r="22" spans="1:28" s="41" customFormat="1" ht="105" customHeight="1" x14ac:dyDescent="0.3">
      <c r="A22" s="35">
        <v>1</v>
      </c>
      <c r="B22" s="36" t="s">
        <v>178</v>
      </c>
      <c r="C22" s="36" t="s">
        <v>179</v>
      </c>
      <c r="D22" s="36" t="s">
        <v>180</v>
      </c>
      <c r="E22" s="37" t="s">
        <v>26</v>
      </c>
      <c r="F22" s="38">
        <v>25</v>
      </c>
      <c r="G22" s="38">
        <v>5</v>
      </c>
      <c r="H22" s="39">
        <f t="shared" ref="H22" si="8">SUM(I22:L22)</f>
        <v>52</v>
      </c>
      <c r="I22" s="39">
        <v>0</v>
      </c>
      <c r="J22" s="39">
        <v>0</v>
      </c>
      <c r="K22" s="39">
        <v>2</v>
      </c>
      <c r="L22" s="39">
        <v>50</v>
      </c>
      <c r="M22" s="39">
        <v>1</v>
      </c>
      <c r="N22" s="39">
        <v>0</v>
      </c>
      <c r="O22" s="39">
        <v>0</v>
      </c>
      <c r="P22" s="39">
        <v>1</v>
      </c>
      <c r="Q22" s="39">
        <v>50</v>
      </c>
      <c r="R22" s="40" t="s">
        <v>183</v>
      </c>
      <c r="S22" s="40" t="s">
        <v>183</v>
      </c>
      <c r="T22" s="40" t="s">
        <v>183</v>
      </c>
      <c r="U22" s="40" t="s">
        <v>183</v>
      </c>
      <c r="V22" s="40" t="s">
        <v>183</v>
      </c>
      <c r="W22" s="40" t="s">
        <v>183</v>
      </c>
      <c r="X22" s="40" t="s">
        <v>183</v>
      </c>
      <c r="Y22" s="40" t="s">
        <v>183</v>
      </c>
      <c r="Z22" s="36" t="s">
        <v>182</v>
      </c>
      <c r="AA22" s="36" t="s">
        <v>35</v>
      </c>
      <c r="AB22" s="45" t="s">
        <v>146</v>
      </c>
    </row>
    <row r="23" spans="1:28" s="2" customFormat="1" ht="34.5" customHeight="1" x14ac:dyDescent="0.3">
      <c r="A23" s="53" t="s">
        <v>184</v>
      </c>
      <c r="B23" s="71" t="s">
        <v>159</v>
      </c>
      <c r="C23" s="71"/>
      <c r="D23" s="71"/>
      <c r="E23" s="54"/>
      <c r="F23" s="6">
        <f>SUM(F24:F26)</f>
        <v>959</v>
      </c>
      <c r="G23" s="6">
        <f t="shared" ref="G23" si="9">SUM(G24:G26)</f>
        <v>905</v>
      </c>
      <c r="H23" s="6">
        <f t="shared" ref="H23" si="10">SUM(H24:H26)</f>
        <v>237</v>
      </c>
      <c r="I23" s="6">
        <f t="shared" ref="I23" si="11">SUM(I24:I26)</f>
        <v>0</v>
      </c>
      <c r="J23" s="6">
        <f t="shared" ref="J23" si="12">SUM(J24:J26)</f>
        <v>1</v>
      </c>
      <c r="K23" s="6">
        <f t="shared" ref="K23" si="13">SUM(K24:K26)</f>
        <v>18</v>
      </c>
      <c r="L23" s="6">
        <f t="shared" ref="L23" si="14">SUM(L24:L26)</f>
        <v>225</v>
      </c>
      <c r="M23" s="6">
        <f t="shared" ref="M23" si="15">SUM(M24:M26)</f>
        <v>21</v>
      </c>
      <c r="N23" s="6">
        <f t="shared" ref="N23" si="16">SUM(N24:N26)</f>
        <v>17</v>
      </c>
      <c r="O23" s="6">
        <f t="shared" ref="O23" si="17">SUM(O24:O26)</f>
        <v>16</v>
      </c>
      <c r="P23" s="6">
        <f t="shared" ref="P23" si="18">SUM(P24:P26)</f>
        <v>18</v>
      </c>
      <c r="Q23" s="6">
        <f t="shared" ref="Q23" si="19">SUM(Q24:Q26)</f>
        <v>172</v>
      </c>
      <c r="R23" s="12"/>
      <c r="S23" s="12"/>
      <c r="T23" s="12"/>
      <c r="U23" s="12"/>
      <c r="V23" s="12"/>
      <c r="W23" s="12"/>
      <c r="X23" s="12"/>
      <c r="Y23" s="12"/>
      <c r="Z23" s="55"/>
      <c r="AA23" s="55"/>
      <c r="AB23" s="55"/>
    </row>
    <row r="24" spans="1:28" s="34" customFormat="1" ht="45" x14ac:dyDescent="0.3">
      <c r="A24" s="28">
        <v>1</v>
      </c>
      <c r="B24" s="27" t="s">
        <v>160</v>
      </c>
      <c r="C24" s="27" t="s">
        <v>161</v>
      </c>
      <c r="D24" s="27" t="s">
        <v>162</v>
      </c>
      <c r="E24" s="29" t="s">
        <v>26</v>
      </c>
      <c r="F24" s="30">
        <v>5</v>
      </c>
      <c r="G24" s="30">
        <v>3</v>
      </c>
      <c r="H24" s="31">
        <f t="shared" ref="H24:H26" si="20">SUM(I24:L24)</f>
        <v>11</v>
      </c>
      <c r="I24" s="31">
        <v>0</v>
      </c>
      <c r="J24" s="31">
        <v>1</v>
      </c>
      <c r="K24" s="31">
        <v>3</v>
      </c>
      <c r="L24" s="31">
        <v>7</v>
      </c>
      <c r="M24" s="31">
        <v>1</v>
      </c>
      <c r="N24" s="31">
        <v>2</v>
      </c>
      <c r="O24" s="31">
        <v>1</v>
      </c>
      <c r="P24" s="31">
        <v>3</v>
      </c>
      <c r="Q24" s="31">
        <v>4</v>
      </c>
      <c r="R24" s="32">
        <v>0</v>
      </c>
      <c r="S24" s="32">
        <v>20</v>
      </c>
      <c r="T24" s="32">
        <v>15</v>
      </c>
      <c r="U24" s="32">
        <v>10</v>
      </c>
      <c r="V24" s="32">
        <v>0</v>
      </c>
      <c r="W24" s="32">
        <v>24</v>
      </c>
      <c r="X24" s="32">
        <v>15</v>
      </c>
      <c r="Y24" s="32">
        <v>13</v>
      </c>
      <c r="Z24" s="27" t="s">
        <v>168</v>
      </c>
      <c r="AA24" s="27" t="s">
        <v>169</v>
      </c>
      <c r="AB24" s="33" t="s">
        <v>170</v>
      </c>
    </row>
    <row r="25" spans="1:28" s="34" customFormat="1" ht="30" x14ac:dyDescent="0.3">
      <c r="A25" s="28">
        <v>2</v>
      </c>
      <c r="B25" s="27" t="s">
        <v>160</v>
      </c>
      <c r="C25" s="27" t="s">
        <v>163</v>
      </c>
      <c r="D25" s="27" t="s">
        <v>164</v>
      </c>
      <c r="E25" s="29" t="s">
        <v>165</v>
      </c>
      <c r="F25" s="30">
        <v>54</v>
      </c>
      <c r="G25" s="30">
        <v>2</v>
      </c>
      <c r="H25" s="31">
        <v>11</v>
      </c>
      <c r="I25" s="31">
        <v>0</v>
      </c>
      <c r="J25" s="31">
        <v>0</v>
      </c>
      <c r="K25" s="31">
        <v>0</v>
      </c>
      <c r="L25" s="31">
        <v>18</v>
      </c>
      <c r="M25" s="31">
        <v>0</v>
      </c>
      <c r="N25" s="31">
        <v>0</v>
      </c>
      <c r="O25" s="31">
        <v>0</v>
      </c>
      <c r="P25" s="31">
        <v>0</v>
      </c>
      <c r="Q25" s="31">
        <v>18</v>
      </c>
      <c r="R25" s="32">
        <v>0</v>
      </c>
      <c r="S25" s="32">
        <v>0</v>
      </c>
      <c r="T25" s="32">
        <v>0</v>
      </c>
      <c r="U25" s="32">
        <v>10</v>
      </c>
      <c r="V25" s="32">
        <v>0</v>
      </c>
      <c r="W25" s="32">
        <v>0</v>
      </c>
      <c r="X25" s="32">
        <v>0</v>
      </c>
      <c r="Y25" s="32" t="s">
        <v>87</v>
      </c>
      <c r="Z25" s="27" t="s">
        <v>171</v>
      </c>
      <c r="AA25" s="27" t="s">
        <v>35</v>
      </c>
      <c r="AB25" s="33" t="s">
        <v>172</v>
      </c>
    </row>
    <row r="26" spans="1:28" s="34" customFormat="1" ht="30" x14ac:dyDescent="0.3">
      <c r="A26" s="28">
        <v>3</v>
      </c>
      <c r="B26" s="27" t="s">
        <v>160</v>
      </c>
      <c r="C26" s="27" t="s">
        <v>166</v>
      </c>
      <c r="D26" s="27" t="s">
        <v>167</v>
      </c>
      <c r="E26" s="29" t="s">
        <v>26</v>
      </c>
      <c r="F26" s="30">
        <v>900</v>
      </c>
      <c r="G26" s="30">
        <v>900</v>
      </c>
      <c r="H26" s="31">
        <f t="shared" si="20"/>
        <v>215</v>
      </c>
      <c r="I26" s="31">
        <v>0</v>
      </c>
      <c r="J26" s="31">
        <v>0</v>
      </c>
      <c r="K26" s="31">
        <v>15</v>
      </c>
      <c r="L26" s="31">
        <v>200</v>
      </c>
      <c r="M26" s="31">
        <v>20</v>
      </c>
      <c r="N26" s="31">
        <v>15</v>
      </c>
      <c r="O26" s="31">
        <v>15</v>
      </c>
      <c r="P26" s="31">
        <v>15</v>
      </c>
      <c r="Q26" s="31">
        <v>150</v>
      </c>
      <c r="R26" s="32">
        <v>0</v>
      </c>
      <c r="S26" s="32">
        <v>0</v>
      </c>
      <c r="T26" s="32" t="s">
        <v>173</v>
      </c>
      <c r="U26" s="32" t="s">
        <v>97</v>
      </c>
      <c r="V26" s="32">
        <v>0</v>
      </c>
      <c r="W26" s="32">
        <v>0</v>
      </c>
      <c r="X26" s="32" t="s">
        <v>174</v>
      </c>
      <c r="Y26" s="32" t="s">
        <v>175</v>
      </c>
      <c r="Z26" s="27" t="s">
        <v>176</v>
      </c>
      <c r="AA26" s="27" t="s">
        <v>46</v>
      </c>
      <c r="AB26" s="33" t="s">
        <v>177</v>
      </c>
    </row>
    <row r="27" spans="1:28" s="2" customFormat="1" ht="34.5" customHeight="1" x14ac:dyDescent="0.3">
      <c r="A27" s="42" t="s">
        <v>185</v>
      </c>
      <c r="B27" s="71" t="s">
        <v>136</v>
      </c>
      <c r="C27" s="71"/>
      <c r="D27" s="71"/>
      <c r="E27" s="43"/>
      <c r="F27" s="6">
        <f t="shared" ref="F27:Q27" si="21">SUM(F28:F28)</f>
        <v>250</v>
      </c>
      <c r="G27" s="6">
        <f t="shared" si="21"/>
        <v>40</v>
      </c>
      <c r="H27" s="6">
        <f t="shared" si="21"/>
        <v>50</v>
      </c>
      <c r="I27" s="6">
        <f t="shared" si="21"/>
        <v>5</v>
      </c>
      <c r="J27" s="6">
        <f t="shared" si="21"/>
        <v>5</v>
      </c>
      <c r="K27" s="6">
        <f t="shared" si="21"/>
        <v>10</v>
      </c>
      <c r="L27" s="6">
        <f t="shared" si="21"/>
        <v>30</v>
      </c>
      <c r="M27" s="6">
        <f t="shared" si="21"/>
        <v>0</v>
      </c>
      <c r="N27" s="6">
        <f t="shared" si="21"/>
        <v>25</v>
      </c>
      <c r="O27" s="6">
        <f t="shared" si="21"/>
        <v>25</v>
      </c>
      <c r="P27" s="6">
        <f t="shared" si="21"/>
        <v>0</v>
      </c>
      <c r="Q27" s="6">
        <f t="shared" si="21"/>
        <v>0</v>
      </c>
      <c r="R27" s="12"/>
      <c r="S27" s="12"/>
      <c r="T27" s="12"/>
      <c r="U27" s="12"/>
      <c r="V27" s="12"/>
      <c r="W27" s="12"/>
      <c r="X27" s="12"/>
      <c r="Y27" s="12"/>
      <c r="Z27" s="44"/>
      <c r="AA27" s="44"/>
      <c r="AB27" s="44"/>
    </row>
    <row r="28" spans="1:28" s="34" customFormat="1" ht="60" x14ac:dyDescent="0.3">
      <c r="A28" s="28">
        <v>1</v>
      </c>
      <c r="B28" s="27" t="s">
        <v>142</v>
      </c>
      <c r="C28" s="27" t="s">
        <v>143</v>
      </c>
      <c r="D28" s="27" t="s">
        <v>144</v>
      </c>
      <c r="E28" s="29" t="s">
        <v>56</v>
      </c>
      <c r="F28" s="30">
        <v>250</v>
      </c>
      <c r="G28" s="30">
        <v>40</v>
      </c>
      <c r="H28" s="31">
        <f t="shared" si="6"/>
        <v>50</v>
      </c>
      <c r="I28" s="31">
        <v>5</v>
      </c>
      <c r="J28" s="31">
        <v>5</v>
      </c>
      <c r="K28" s="31">
        <v>10</v>
      </c>
      <c r="L28" s="31">
        <v>30</v>
      </c>
      <c r="M28" s="31">
        <v>0</v>
      </c>
      <c r="N28" s="31">
        <v>25</v>
      </c>
      <c r="O28" s="31">
        <v>25</v>
      </c>
      <c r="P28" s="31">
        <v>0</v>
      </c>
      <c r="Q28" s="31">
        <v>0</v>
      </c>
      <c r="R28" s="32">
        <v>22</v>
      </c>
      <c r="S28" s="32">
        <v>20</v>
      </c>
      <c r="T28" s="32">
        <v>18</v>
      </c>
      <c r="U28" s="32">
        <v>18</v>
      </c>
      <c r="V28" s="32">
        <v>28</v>
      </c>
      <c r="W28" s="32">
        <v>22</v>
      </c>
      <c r="X28" s="32">
        <v>18</v>
      </c>
      <c r="Y28" s="32">
        <v>18</v>
      </c>
      <c r="Z28" s="27" t="s">
        <v>145</v>
      </c>
      <c r="AA28" s="27" t="s">
        <v>35</v>
      </c>
      <c r="AB28" s="33" t="s">
        <v>146</v>
      </c>
    </row>
    <row r="29" spans="1:28" s="2" customFormat="1" ht="34.5" customHeight="1" x14ac:dyDescent="0.3">
      <c r="A29" s="50" t="s">
        <v>186</v>
      </c>
      <c r="B29" s="71" t="s">
        <v>63</v>
      </c>
      <c r="C29" s="71"/>
      <c r="D29" s="71"/>
      <c r="E29" s="51"/>
      <c r="F29" s="6">
        <f>SUM(F30:F31)</f>
        <v>484</v>
      </c>
      <c r="G29" s="6">
        <f t="shared" ref="G29:Q29" si="22">SUM(G30:G31)</f>
        <v>50</v>
      </c>
      <c r="H29" s="6">
        <f t="shared" si="22"/>
        <v>1503</v>
      </c>
      <c r="I29" s="6">
        <f t="shared" si="22"/>
        <v>21</v>
      </c>
      <c r="J29" s="6">
        <f t="shared" si="22"/>
        <v>6</v>
      </c>
      <c r="K29" s="6">
        <f t="shared" si="22"/>
        <v>6</v>
      </c>
      <c r="L29" s="6">
        <f t="shared" si="22"/>
        <v>1470</v>
      </c>
      <c r="M29" s="6">
        <f t="shared" si="22"/>
        <v>11</v>
      </c>
      <c r="N29" s="6">
        <f t="shared" si="22"/>
        <v>11</v>
      </c>
      <c r="O29" s="6">
        <f t="shared" si="22"/>
        <v>10</v>
      </c>
      <c r="P29" s="6">
        <f t="shared" si="22"/>
        <v>6</v>
      </c>
      <c r="Q29" s="6">
        <f t="shared" si="22"/>
        <v>1465</v>
      </c>
      <c r="R29" s="12"/>
      <c r="S29" s="12"/>
      <c r="T29" s="12"/>
      <c r="U29" s="12"/>
      <c r="V29" s="12"/>
      <c r="W29" s="12"/>
      <c r="X29" s="12"/>
      <c r="Y29" s="12"/>
      <c r="Z29" s="52"/>
      <c r="AA29" s="52"/>
      <c r="AB29" s="52"/>
    </row>
    <row r="30" spans="1:28" s="2" customFormat="1" ht="69" customHeight="1" x14ac:dyDescent="0.3">
      <c r="A30" s="53">
        <v>1</v>
      </c>
      <c r="B30" s="58" t="s">
        <v>60</v>
      </c>
      <c r="C30" s="58" t="s">
        <v>137</v>
      </c>
      <c r="D30" s="58" t="s">
        <v>138</v>
      </c>
      <c r="E30" s="59" t="s">
        <v>139</v>
      </c>
      <c r="F30" s="13">
        <v>0</v>
      </c>
      <c r="G30" s="13">
        <v>0</v>
      </c>
      <c r="H30" s="30">
        <f t="shared" si="6"/>
        <v>3</v>
      </c>
      <c r="I30" s="13">
        <v>1</v>
      </c>
      <c r="J30" s="13">
        <v>1</v>
      </c>
      <c r="K30" s="13">
        <v>1</v>
      </c>
      <c r="L30" s="13">
        <v>0</v>
      </c>
      <c r="M30" s="13">
        <v>1</v>
      </c>
      <c r="N30" s="13">
        <v>1</v>
      </c>
      <c r="O30" s="13">
        <v>0</v>
      </c>
      <c r="P30" s="13">
        <v>1</v>
      </c>
      <c r="Q30" s="13">
        <v>0</v>
      </c>
      <c r="R30" s="62">
        <v>15</v>
      </c>
      <c r="S30" s="62">
        <v>15</v>
      </c>
      <c r="T30" s="62">
        <v>12</v>
      </c>
      <c r="U30" s="62">
        <v>0</v>
      </c>
      <c r="V30" s="62">
        <v>20</v>
      </c>
      <c r="W30" s="62">
        <v>20</v>
      </c>
      <c r="X30" s="62">
        <v>15</v>
      </c>
      <c r="Y30" s="62">
        <v>0</v>
      </c>
      <c r="Z30" s="58" t="s">
        <v>147</v>
      </c>
      <c r="AA30" s="58" t="s">
        <v>148</v>
      </c>
      <c r="AB30" s="58" t="s">
        <v>149</v>
      </c>
    </row>
    <row r="31" spans="1:28" s="34" customFormat="1" ht="34.5" customHeight="1" x14ac:dyDescent="0.3">
      <c r="A31" s="28">
        <v>2</v>
      </c>
      <c r="B31" s="60" t="s">
        <v>60</v>
      </c>
      <c r="C31" s="60" t="s">
        <v>140</v>
      </c>
      <c r="D31" s="60" t="s">
        <v>141</v>
      </c>
      <c r="E31" s="61" t="s">
        <v>26</v>
      </c>
      <c r="F31" s="30">
        <v>484</v>
      </c>
      <c r="G31" s="30">
        <v>50</v>
      </c>
      <c r="H31" s="30">
        <f t="shared" si="6"/>
        <v>1500</v>
      </c>
      <c r="I31" s="30">
        <v>20</v>
      </c>
      <c r="J31" s="30">
        <v>5</v>
      </c>
      <c r="K31" s="30">
        <v>5</v>
      </c>
      <c r="L31" s="30">
        <v>1470</v>
      </c>
      <c r="M31" s="30">
        <v>10</v>
      </c>
      <c r="N31" s="30">
        <v>10</v>
      </c>
      <c r="O31" s="30">
        <v>10</v>
      </c>
      <c r="P31" s="30">
        <v>5</v>
      </c>
      <c r="Q31" s="30">
        <v>1465</v>
      </c>
      <c r="R31" s="63" t="s">
        <v>150</v>
      </c>
      <c r="S31" s="63" t="s">
        <v>151</v>
      </c>
      <c r="T31" s="63" t="s">
        <v>152</v>
      </c>
      <c r="U31" s="63" t="s">
        <v>152</v>
      </c>
      <c r="V31" s="63" t="s">
        <v>153</v>
      </c>
      <c r="W31" s="63" t="s">
        <v>154</v>
      </c>
      <c r="X31" s="63" t="s">
        <v>155</v>
      </c>
      <c r="Y31" s="63" t="s">
        <v>156</v>
      </c>
      <c r="Z31" s="60" t="s">
        <v>157</v>
      </c>
      <c r="AA31" s="60" t="s">
        <v>36</v>
      </c>
      <c r="AB31" s="33" t="s">
        <v>158</v>
      </c>
    </row>
    <row r="32" spans="1:28" s="18" customFormat="1" ht="43.5" customHeight="1" x14ac:dyDescent="0.25">
      <c r="A32" s="66" t="s">
        <v>28</v>
      </c>
      <c r="B32" s="66"/>
      <c r="C32" s="66"/>
      <c r="D32" s="66"/>
      <c r="E32" s="14"/>
      <c r="F32" s="14">
        <f>F4+F9+F13+F19+F27+F29+F23+F21</f>
        <v>19007</v>
      </c>
      <c r="G32" s="14">
        <f t="shared" ref="G32:Q32" si="23">G4+G9+G13+G19+G27+G29+G23+G21</f>
        <v>3500</v>
      </c>
      <c r="H32" s="14">
        <f t="shared" si="23"/>
        <v>6335</v>
      </c>
      <c r="I32" s="14">
        <f t="shared" si="23"/>
        <v>236</v>
      </c>
      <c r="J32" s="14">
        <f t="shared" si="23"/>
        <v>443</v>
      </c>
      <c r="K32" s="14">
        <f t="shared" si="23"/>
        <v>656</v>
      </c>
      <c r="L32" s="14">
        <f t="shared" si="23"/>
        <v>5007</v>
      </c>
      <c r="M32" s="14">
        <f t="shared" si="23"/>
        <v>373</v>
      </c>
      <c r="N32" s="14">
        <f t="shared" si="23"/>
        <v>388</v>
      </c>
      <c r="O32" s="14">
        <f t="shared" si="23"/>
        <v>274</v>
      </c>
      <c r="P32" s="14">
        <f t="shared" si="23"/>
        <v>238</v>
      </c>
      <c r="Q32" s="14">
        <f t="shared" si="23"/>
        <v>5069</v>
      </c>
      <c r="R32" s="14"/>
      <c r="S32" s="14"/>
      <c r="T32" s="14"/>
      <c r="U32" s="14"/>
      <c r="V32" s="15"/>
      <c r="W32" s="15"/>
      <c r="X32" s="15"/>
      <c r="Y32" s="15"/>
      <c r="Z32" s="16"/>
      <c r="AA32" s="16"/>
      <c r="AB32" s="17"/>
    </row>
  </sheetData>
  <autoFilter ref="A3:AB32"/>
  <mergeCells count="25">
    <mergeCell ref="A32:D32"/>
    <mergeCell ref="M2:Q2"/>
    <mergeCell ref="R2:U2"/>
    <mergeCell ref="V2:Y2"/>
    <mergeCell ref="B4:D4"/>
    <mergeCell ref="B9:D9"/>
    <mergeCell ref="B19:D19"/>
    <mergeCell ref="B27:D27"/>
    <mergeCell ref="B13:D13"/>
    <mergeCell ref="B29:D29"/>
    <mergeCell ref="B21:D21"/>
    <mergeCell ref="B23:D23"/>
    <mergeCell ref="A1:AB1"/>
    <mergeCell ref="A2:A3"/>
    <mergeCell ref="B2:B3"/>
    <mergeCell ref="C2:C3"/>
    <mergeCell ref="D2:D3"/>
    <mergeCell ref="E2:E3"/>
    <mergeCell ref="F2:F3"/>
    <mergeCell ref="G2:G3"/>
    <mergeCell ref="H2:H3"/>
    <mergeCell ref="I2:L2"/>
    <mergeCell ref="AB2:AB3"/>
    <mergeCell ref="Z2:Z3"/>
    <mergeCell ref="AA2:AA3"/>
  </mergeCells>
  <conditionalFormatting sqref="C33:C1048576 C1:C3">
    <cfRule type="duplicateValues" dxfId="10" priority="27"/>
  </conditionalFormatting>
  <conditionalFormatting sqref="C10:C11">
    <cfRule type="duplicateValues" dxfId="9" priority="52"/>
  </conditionalFormatting>
  <conditionalFormatting sqref="C12 C14:C17">
    <cfRule type="duplicateValues" dxfId="8" priority="70"/>
  </conditionalFormatting>
  <conditionalFormatting sqref="C18">
    <cfRule type="duplicateValues" dxfId="7" priority="8"/>
  </conditionalFormatting>
  <conditionalFormatting sqref="D10:D11">
    <cfRule type="duplicateValues" dxfId="6" priority="7"/>
  </conditionalFormatting>
  <conditionalFormatting sqref="C28">
    <cfRule type="duplicateValues" dxfId="5" priority="74"/>
  </conditionalFormatting>
  <conditionalFormatting sqref="C20">
    <cfRule type="duplicateValues" dxfId="4" priority="76"/>
  </conditionalFormatting>
  <conditionalFormatting sqref="C31">
    <cfRule type="duplicateValues" dxfId="3" priority="6"/>
  </conditionalFormatting>
  <conditionalFormatting sqref="C5:C8">
    <cfRule type="duplicateValues" dxfId="2" priority="5"/>
  </conditionalFormatting>
  <conditionalFormatting sqref="C24:C26">
    <cfRule type="duplicateValues" dxfId="1" priority="2"/>
  </conditionalFormatting>
  <conditionalFormatting sqref="C22">
    <cfRule type="duplicateValues" dxfId="0" priority="1"/>
  </conditionalFormatting>
  <pageMargins left="0.39370078740157483" right="0.39370078740157483" top="0.39370078740157483" bottom="0.39370078740157483" header="0.31496062992125984" footer="0.31496062992125984"/>
  <pageSetup paperSize="9" scale="42" orientation="landscape" r:id="rId1"/>
  <colBreaks count="1" manualBreakCount="1">
    <brk id="28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Chi tiết TD</vt:lpstr>
      <vt:lpstr>'Chi tiết TD'!Print_Area</vt:lpstr>
      <vt:lpstr>'Chi tiết TD'!Print_Titles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TRAN MINH TUAN</cp:lastModifiedBy>
  <cp:lastPrinted>2024-12-23T08:28:00Z</cp:lastPrinted>
  <dcterms:created xsi:type="dcterms:W3CDTF">2024-06-12T11:12:33Z</dcterms:created>
  <dcterms:modified xsi:type="dcterms:W3CDTF">2024-12-23T08:53:47Z</dcterms:modified>
</cp:coreProperties>
</file>