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15" yWindow="-30" windowWidth="12000" windowHeight="9450"/>
  </bookViews>
  <sheets>
    <sheet name="Chi tiết TD" sheetId="1" r:id="rId1"/>
  </sheets>
  <definedNames>
    <definedName name="_xlnm._FilterDatabase" localSheetId="0" hidden="1">'Chi tiết TD'!$A$3:$AC$28</definedName>
    <definedName name="_xlnm.Print_Area" localSheetId="0">'Chi tiết TD'!$A$1:$AC$28</definedName>
    <definedName name="_xlnm.Print_Titles" localSheetId="0">'Chi tiết TD'!$2:$3</definedName>
  </definedNames>
  <calcPr calcId="144525"/>
</workbook>
</file>

<file path=xl/calcChain.xml><?xml version="1.0" encoding="utf-8"?>
<calcChain xmlns="http://schemas.openxmlformats.org/spreadsheetml/2006/main">
  <c r="G15" i="1" l="1"/>
  <c r="H15" i="1"/>
  <c r="H28" i="1" s="1"/>
  <c r="I15" i="1"/>
  <c r="J15" i="1"/>
  <c r="K15" i="1"/>
  <c r="L15" i="1"/>
  <c r="M15" i="1"/>
  <c r="N15" i="1"/>
  <c r="O15" i="1"/>
  <c r="P15" i="1"/>
  <c r="Q15" i="1"/>
  <c r="F15" i="1"/>
  <c r="G28" i="1"/>
  <c r="I28" i="1"/>
  <c r="J28" i="1"/>
  <c r="K28" i="1"/>
  <c r="L28" i="1"/>
  <c r="M28" i="1"/>
  <c r="N28" i="1"/>
  <c r="O28" i="1"/>
  <c r="P28" i="1"/>
  <c r="Q28" i="1"/>
  <c r="G11" i="1"/>
  <c r="H11" i="1"/>
  <c r="I11" i="1"/>
  <c r="J11" i="1"/>
  <c r="K11" i="1"/>
  <c r="L11" i="1"/>
  <c r="M11" i="1"/>
  <c r="N11" i="1"/>
  <c r="O11" i="1"/>
  <c r="P11" i="1"/>
  <c r="Q11" i="1"/>
  <c r="H20" i="1"/>
  <c r="G4" i="1" l="1"/>
  <c r="I4" i="1"/>
  <c r="J4" i="1"/>
  <c r="K4" i="1"/>
  <c r="L4" i="1"/>
  <c r="M4" i="1"/>
  <c r="N4" i="1"/>
  <c r="O4" i="1"/>
  <c r="P4" i="1"/>
  <c r="Q4" i="1"/>
  <c r="G9" i="1"/>
  <c r="I9" i="1"/>
  <c r="J9" i="1"/>
  <c r="K9" i="1"/>
  <c r="L9" i="1"/>
  <c r="M9" i="1"/>
  <c r="N9" i="1"/>
  <c r="O9" i="1"/>
  <c r="P9" i="1"/>
  <c r="Q9" i="1"/>
  <c r="G21" i="1"/>
  <c r="I21" i="1"/>
  <c r="J21" i="1"/>
  <c r="K21" i="1"/>
  <c r="L21" i="1"/>
  <c r="M21" i="1"/>
  <c r="N21" i="1"/>
  <c r="O21" i="1"/>
  <c r="P21" i="1"/>
  <c r="Q21" i="1"/>
  <c r="G24" i="1"/>
  <c r="I24" i="1"/>
  <c r="J24" i="1"/>
  <c r="K24" i="1"/>
  <c r="L24" i="1"/>
  <c r="M24" i="1"/>
  <c r="N24" i="1"/>
  <c r="O24" i="1"/>
  <c r="P24" i="1"/>
  <c r="Q24" i="1"/>
  <c r="H26" i="1" l="1"/>
  <c r="H27" i="1"/>
  <c r="H25" i="1"/>
  <c r="F24" i="1"/>
  <c r="F21" i="1"/>
  <c r="H23" i="1"/>
  <c r="H22" i="1"/>
  <c r="H13" i="1"/>
  <c r="H14" i="1"/>
  <c r="H5" i="1"/>
  <c r="H21" i="1" l="1"/>
  <c r="H24" i="1"/>
  <c r="F4" i="1"/>
  <c r="H7" i="1"/>
  <c r="H8" i="1"/>
  <c r="F9" i="1" l="1"/>
  <c r="H19" i="1" l="1"/>
  <c r="H17" i="1"/>
  <c r="H6" i="1"/>
  <c r="H4" i="1" s="1"/>
  <c r="H18" i="1" l="1"/>
  <c r="H16" i="1"/>
  <c r="H12" i="1"/>
  <c r="H10" i="1"/>
  <c r="H9" i="1" s="1"/>
  <c r="F11" i="1" l="1"/>
  <c r="F28" i="1" s="1"/>
</calcChain>
</file>

<file path=xl/sharedStrings.xml><?xml version="1.0" encoding="utf-8"?>
<sst xmlns="http://schemas.openxmlformats.org/spreadsheetml/2006/main" count="229" uniqueCount="171">
  <si>
    <t>Khu công nghiệp</t>
  </si>
  <si>
    <t xml:space="preserve">Tên doanh nghiệp </t>
  </si>
  <si>
    <t>Ngành nghề sản xuất, 
kinh doanh</t>
  </si>
  <si>
    <t>Phân loại ngành sản xuất, kinh doanh</t>
  </si>
  <si>
    <t>Số lao động công ty đã tuyển từ 01/01/2024</t>
  </si>
  <si>
    <t>Số lao động có bằng cấp, chứng chỉ công ty đã tuyển từ 01/01/2024</t>
  </si>
  <si>
    <t>Tổng số lao động công ty muốn tuyển dụng thêm (tính đến nay)</t>
  </si>
  <si>
    <t>Số lao động công ty muốn tuyển dụng thêm chia theo vị trí việc làm</t>
  </si>
  <si>
    <t>Số lao động công ty muốn tuyển dụng thêm 
chia theo trình độ</t>
  </si>
  <si>
    <t xml:space="preserve">Mức lương chia theo vị trí 
(đơn vị tính: Triệu đồng) </t>
  </si>
  <si>
    <t xml:space="preserve">Tổng thu nhập chia theo vị trí
 (đơn vị tính: Triệu đồng) </t>
  </si>
  <si>
    <t xml:space="preserve">Họ tên người phụ trách tuyển dụng, đào tạo của Công ty </t>
  </si>
  <si>
    <t xml:space="preserve">Phòng/Ban/Đơn vị phụ trách tuyển dụng, đào tạo của Công ty </t>
  </si>
  <si>
    <t xml:space="preserve">Số điện thoại liên hệ của người phụ trách tuyển dụng, đào tạo </t>
  </si>
  <si>
    <t>Ghi chú (Nếu có)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</si>
  <si>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</si>
  <si>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</si>
  <si>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</si>
  <si>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</si>
  <si>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</si>
  <si>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</si>
  <si>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</si>
  <si>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</si>
  <si>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</si>
  <si>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</si>
  <si>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</si>
  <si>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An Dương</t>
  </si>
  <si>
    <t>Sản xuất điện thoại, điện tử, máy tính và các vender</t>
  </si>
  <si>
    <t>Khác</t>
  </si>
  <si>
    <t>III</t>
  </si>
  <si>
    <t>KCN Đình Vũ</t>
  </si>
  <si>
    <t>V</t>
  </si>
  <si>
    <t>Phòng Nhân sự</t>
  </si>
  <si>
    <t>KCN Nhật Bản - Hải Phòng</t>
  </si>
  <si>
    <t>KCN Tràng Duệ</t>
  </si>
  <si>
    <t>Tràng Duệ</t>
  </si>
  <si>
    <t>10 đến 15</t>
  </si>
  <si>
    <t>Tổng KCN, KKT</t>
  </si>
  <si>
    <t>Đình Vũ</t>
  </si>
  <si>
    <t>Nhật Bản - Hải Phòng</t>
  </si>
  <si>
    <t>0344635815</t>
  </si>
  <si>
    <t>STT</t>
  </si>
  <si>
    <t>15 đến 20</t>
  </si>
  <si>
    <t>Từ 10 đến 12</t>
  </si>
  <si>
    <t>Phòng Hành chính nhân sự</t>
  </si>
  <si>
    <t>IV</t>
  </si>
  <si>
    <t>Công ty TNHH chế tạo máy Yuekai</t>
  </si>
  <si>
    <t>Sản xuất đĩa phanh ô tô</t>
  </si>
  <si>
    <t>Công ty TNHH Xuguang Technology ( Việt Nam )</t>
  </si>
  <si>
    <t>Sản xuất mô đun truyền thông không dây</t>
  </si>
  <si>
    <t>Vũ Thị Hiền</t>
  </si>
  <si>
    <t>Hành chính nhân sự</t>
  </si>
  <si>
    <t>0963822515</t>
  </si>
  <si>
    <t>Trần Lệ Hằng</t>
  </si>
  <si>
    <t>0914914098</t>
  </si>
  <si>
    <t xml:space="preserve">Mai Thị Luyến </t>
  </si>
  <si>
    <t>8 đến 12</t>
  </si>
  <si>
    <t>Phòng hành chính nhân sự</t>
  </si>
  <si>
    <t>VSIP</t>
  </si>
  <si>
    <t>II</t>
  </si>
  <si>
    <t>CHI TIẾT NHU CẦU TUYỂN DỤNG CỦA CÁC DOANH NGHIỆP KHU CÔNG NGHIỆP, KHU KINH TẾ
(Đợt 2 tháng 9/2024)</t>
  </si>
  <si>
    <t>20-25</t>
  </si>
  <si>
    <t>10</t>
  </si>
  <si>
    <t>11-14</t>
  </si>
  <si>
    <t>5.35</t>
  </si>
  <si>
    <t>HCNS</t>
  </si>
  <si>
    <t xml:space="preserve">Công ty Tnhh RZLIGHTING Việt Nam </t>
  </si>
  <si>
    <t>Thiết bị chiếu sáng</t>
  </si>
  <si>
    <t>18-20</t>
  </si>
  <si>
    <t>9-13</t>
  </si>
  <si>
    <t>30-40</t>
  </si>
  <si>
    <t>8-15</t>
  </si>
  <si>
    <t xml:space="preserve">Nguyễn Thị Hồng </t>
  </si>
  <si>
    <t xml:space="preserve">Hành chính nhân sự </t>
  </si>
  <si>
    <t>0936979186</t>
  </si>
  <si>
    <t>Công ty TNHH Phihong Việt Nam</t>
  </si>
  <si>
    <t>Sản xuất về linh kiện điện tử, loa đài,các linh kiện điện tử khác</t>
  </si>
  <si>
    <t>18 đến 20</t>
  </si>
  <si>
    <t>15 đến 18</t>
  </si>
  <si>
    <t>11 đến 13</t>
  </si>
  <si>
    <t>11 đến 14</t>
  </si>
  <si>
    <t>Lê Ngọc Ánh</t>
  </si>
  <si>
    <t>Phòng Đào Tạo</t>
  </si>
  <si>
    <t>0329322702</t>
  </si>
  <si>
    <t>Công TNHH cơ khí RK</t>
  </si>
  <si>
    <t>Sản xuất thùng, bể chứa và dụng cụ chứa đựng bằng kim loại</t>
  </si>
  <si>
    <t>Cơ khí</t>
  </si>
  <si>
    <t>Ngô Thị Thu- nhân viên</t>
  </si>
  <si>
    <t>phòng hành chính nhân sự</t>
  </si>
  <si>
    <t>0357005875</t>
  </si>
  <si>
    <t>Công ty TNHH  Guo Xiang Hải Phòng</t>
  </si>
  <si>
    <t>in ấn tem nhãn mác, hộp catton</t>
  </si>
  <si>
    <t>15-20</t>
  </si>
  <si>
    <t>7-10</t>
  </si>
  <si>
    <t>Nguyễn Thị Mai</t>
  </si>
  <si>
    <t>Nhân sự</t>
  </si>
  <si>
    <t>Công ty TNHH Hi-lex Việt Nam</t>
  </si>
  <si>
    <t>Sản xuất dây cáp điều khiển xe ô tô, xe máy</t>
  </si>
  <si>
    <t>Công ty TNHH Chế tạo máy Citizen Việt Nam</t>
  </si>
  <si>
    <t>Sản xuất sản phẩm gang đúc</t>
  </si>
  <si>
    <t>Nguyễn Thị Thúy Lan</t>
  </si>
  <si>
    <t>7 đến 10</t>
  </si>
  <si>
    <t>Mai Thị Thương</t>
  </si>
  <si>
    <t xml:space="preserve">CÔNG TY TNHH NANO VISION </t>
  </si>
  <si>
    <t xml:space="preserve">Sản xuất linh kiện điện tử </t>
  </si>
  <si>
    <t xml:space="preserve">Nguyễn Thị Hà </t>
  </si>
  <si>
    <t xml:space="preserve">Nhân sự </t>
  </si>
  <si>
    <t>0395521568</t>
  </si>
  <si>
    <t>CÔNG TY TNHH OHSUNG VINA</t>
  </si>
  <si>
    <t>SẢN XUẤT LINH KIỆN ĐIỆN TỬ</t>
  </si>
  <si>
    <t>Đỗ Thị Cẩm Thuý</t>
  </si>
  <si>
    <t>Phòng nhân sự</t>
  </si>
  <si>
    <t>0982877793</t>
  </si>
  <si>
    <t>15</t>
  </si>
  <si>
    <t>Công Ty In Baoshen Việt Nam</t>
  </si>
  <si>
    <t xml:space="preserve">Chuyên sản xuất in tem, in nhãn mác in bao bì </t>
  </si>
  <si>
    <t>8-13</t>
  </si>
  <si>
    <t>Tổng Vụ</t>
  </si>
  <si>
    <t>Công ty TNHH Steelflex</t>
  </si>
  <si>
    <t>Lắp ráp khung ghế sofa</t>
  </si>
  <si>
    <t>83 đến 84</t>
  </si>
  <si>
    <t>8 đến 10</t>
  </si>
  <si>
    <t>95 đến 100</t>
  </si>
  <si>
    <t>17 đến 30</t>
  </si>
  <si>
    <t>10 đến 14</t>
  </si>
  <si>
    <t>Đỗ Phương Dung</t>
  </si>
  <si>
    <t>Phòng kế toán - nhân sự</t>
  </si>
  <si>
    <t>0855020788</t>
  </si>
  <si>
    <t>Công ty TNHH Chế tạo Canadian Solar Việt Nam</t>
  </si>
  <si>
    <t>Màng EVA film, EPE film</t>
  </si>
  <si>
    <t>CÔNG TY TNHH LEAN MANUFACTURING VIỆT NAM</t>
  </si>
  <si>
    <t xml:space="preserve">	Sản xuất dao kéo, dụng cụ cầm tay và đồ kim loại thông dụng
Chi tiết: Sản xuất dao kéo, dụng cụ mài dao, dao bỏ túi và đồ kim loại thông dụng</t>
  </si>
  <si>
    <t>LCB 5,600,000, chuyên cần 400,000, ăn ca 870,000, đi lại 520,000, con nhỏ 100,000, trợ cấp đi ca 700,000~1,000,000, thâm niên 200,000~1,600,000)</t>
  </si>
  <si>
    <t>9,200,000~11,000,000</t>
  </si>
  <si>
    <t>Lê Thùy Linh</t>
  </si>
  <si>
    <t>đỗ thị hường</t>
  </si>
  <si>
    <t>0972341387</t>
  </si>
  <si>
    <t>NAM CẦU KIỀN</t>
  </si>
  <si>
    <t>VI</t>
  </si>
  <si>
    <t>Lắp ráp, sản xuất tủ bảng điện</t>
  </si>
  <si>
    <t>Vũ Thu Thương - 0967.377.099</t>
  </si>
  <si>
    <t>0967377099</t>
  </si>
  <si>
    <t>Công ty TNHH Tân Thuận Phong</t>
  </si>
  <si>
    <t>Xử lý và tái chế CTCN và CTNH</t>
  </si>
  <si>
    <t>Thu gom, xử lý, tái chế chất thải, phế liệu</t>
  </si>
  <si>
    <t>10 đến 12</t>
  </si>
  <si>
    <t>Lê Khánh Nam</t>
  </si>
  <si>
    <t>HCNS và AT</t>
  </si>
  <si>
    <t>0912846862</t>
  </si>
  <si>
    <t>Công ty TNHH Cơ khí Việt Nhật</t>
  </si>
  <si>
    <t>Đúc gang, thép</t>
  </si>
  <si>
    <t>Từ 20 đến 30</t>
  </si>
  <si>
    <t>Từ 15 đến 20</t>
  </si>
  <si>
    <t>Từ 12 đến 15</t>
  </si>
  <si>
    <t>Từ 30 đến 35</t>
  </si>
  <si>
    <t>Từ 25 đến 30</t>
  </si>
  <si>
    <t>Từ 10 đến 18</t>
  </si>
  <si>
    <t>Nguyễn Thị Vui</t>
  </si>
  <si>
    <t>Phòng Hành chính - Nhân sự</t>
  </si>
  <si>
    <t>Nam Cầu Kiền</t>
  </si>
  <si>
    <t>7-15</t>
  </si>
  <si>
    <t>Công ty TNHH Van Der Leun</t>
  </si>
  <si>
    <t>CÔNG TY TNHH KYUNGSUNG VIỆT NAM</t>
  </si>
  <si>
    <t>Sản xuất các sản phẩm điện tử từ nhựa</t>
  </si>
  <si>
    <t>Nhựa, bao bì</t>
  </si>
  <si>
    <t>trên 8 triệu</t>
  </si>
  <si>
    <t>Trên 6 triệu</t>
  </si>
  <si>
    <t>trên 9 triệu</t>
  </si>
  <si>
    <t>Trên 8 triệu</t>
  </si>
  <si>
    <t>Trịnh Thị Yến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</si>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</sst>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rgb="FF000000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rgb="FF000000"/>
      <name val="Times New Roman"/>
      <family val="1"/>
      <charset val="163"/>
    </font>
    <font>
      <b/>
      <sz val="11.5"/>
      <color rgb="FF000000"/>
      <name val="Calibri"/>
      <family val="2"/>
      <charset val="163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74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2" xfId="1" quotePrefix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right" vertical="center" wrapText="1"/>
    </xf>
    <xf numFmtId="3" fontId="12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13" fillId="0" borderId="0" xfId="1" applyFont="1" applyAlignment="1"/>
    <xf numFmtId="0" fontId="14" fillId="0" borderId="0" xfId="1" applyFont="1" applyAlignment="1"/>
    <xf numFmtId="0" fontId="1" fillId="0" borderId="0" xfId="1" applyFont="1" applyAlignment="1"/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49" fontId="9" fillId="0" borderId="2" xfId="1" applyNumberFormat="1" applyFont="1" applyBorder="1" applyAlignment="1">
      <alignment horizontal="right" vertical="center" wrapText="1"/>
    </xf>
    <xf numFmtId="3" fontId="9" fillId="0" borderId="2" xfId="1" quotePrefix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9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right" vertical="center" wrapText="1"/>
    </xf>
    <xf numFmtId="3" fontId="9" fillId="0" borderId="2" xfId="1" applyNumberFormat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9" fillId="0" borderId="2" xfId="1" quotePrefix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right" vertical="center" wrapText="1"/>
    </xf>
    <xf numFmtId="3" fontId="9" fillId="2" borderId="2" xfId="1" applyNumberFormat="1" applyFont="1" applyFill="1" applyBorder="1" applyAlignment="1">
      <alignment horizontal="right" vertical="center" wrapText="1"/>
    </xf>
    <xf numFmtId="0" fontId="9" fillId="2" borderId="2" xfId="1" applyFont="1" applyFill="1" applyBorder="1" applyAlignment="1">
      <alignment horizontal="right" vertical="center" wrapText="1"/>
    </xf>
    <xf numFmtId="0" fontId="9" fillId="2" borderId="2" xfId="1" quotePrefix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Câu trả lời biểu mẫu 1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28"/>
  <sheetViews>
    <sheetView tabSelected="1" view="pageBreakPreview" topLeftCell="A22" zoomScaleNormal="100" zoomScaleSheetLayoutView="100" workbookViewId="0">
      <selection activeCell="C19" sqref="C19"/>
    </sheetView>
  </sheetViews>
  <sheetFormatPr defaultRowHeight="15.75" customHeight="1" x14ac:dyDescent="0.2"/>
  <cols>
    <col min="1" max="1" width="4.109375" style="28" customWidth="1"/>
    <col min="2" max="2" width="15.88671875" style="29" customWidth="1"/>
    <col min="3" max="3" width="23.21875" style="29" customWidth="1"/>
    <col min="4" max="4" width="10.6640625" style="29" customWidth="1"/>
    <col min="5" max="5" width="8.21875" style="30" customWidth="1"/>
    <col min="6" max="7" width="8.88671875" style="30" customWidth="1"/>
    <col min="8" max="8" width="7.5546875" style="30" customWidth="1"/>
    <col min="9" max="17" width="6.77734375" style="30" customWidth="1"/>
    <col min="18" max="20" width="9.88671875" style="31" customWidth="1"/>
    <col min="21" max="21" width="7.5546875" style="31" customWidth="1"/>
    <col min="22" max="22" width="9.5546875" style="31" customWidth="1"/>
    <col min="23" max="24" width="9.88671875" style="31" customWidth="1"/>
    <col min="25" max="25" width="7.6640625" style="31" customWidth="1"/>
    <col min="26" max="26" width="13.88671875" style="29" customWidth="1"/>
    <col min="27" max="27" width="14.6640625" style="29" customWidth="1"/>
    <col min="28" max="28" width="16" style="35" customWidth="1"/>
    <col min="29" max="29" width="14.6640625" style="28" hidden="1" customWidth="1"/>
    <col min="30" max="31" width="14.6640625" style="28" customWidth="1"/>
    <col min="32" max="16384" width="8.88671875" style="28"/>
  </cols>
  <sheetData>
    <row r="1" spans="1:29" s="2" customFormat="1" ht="72.75" customHeight="1" x14ac:dyDescent="0.3">
      <c r="A1" s="62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1"/>
    </row>
    <row r="2" spans="1:29" s="4" customFormat="1" ht="78" customHeight="1" x14ac:dyDescent="0.3">
      <c r="A2" s="64" t="s">
        <v>41</v>
      </c>
      <c r="B2" s="65" t="s">
        <v>0</v>
      </c>
      <c r="C2" s="65" t="s">
        <v>1</v>
      </c>
      <c r="D2" s="65" t="s">
        <v>2</v>
      </c>
      <c r="E2" s="66" t="s">
        <v>3</v>
      </c>
      <c r="F2" s="66" t="s">
        <v>4</v>
      </c>
      <c r="G2" s="66" t="s">
        <v>5</v>
      </c>
      <c r="H2" s="66" t="s">
        <v>6</v>
      </c>
      <c r="I2" s="66" t="s">
        <v>7</v>
      </c>
      <c r="J2" s="66"/>
      <c r="K2" s="66"/>
      <c r="L2" s="66"/>
      <c r="M2" s="66" t="s">
        <v>8</v>
      </c>
      <c r="N2" s="66"/>
      <c r="O2" s="66"/>
      <c r="P2" s="66"/>
      <c r="Q2" s="66"/>
      <c r="R2" s="65" t="s">
        <v>9</v>
      </c>
      <c r="S2" s="65"/>
      <c r="T2" s="65"/>
      <c r="U2" s="65"/>
      <c r="V2" s="65" t="s">
        <v>10</v>
      </c>
      <c r="W2" s="65"/>
      <c r="X2" s="65"/>
      <c r="Y2" s="65"/>
      <c r="Z2" s="67" t="s">
        <v>11</v>
      </c>
      <c r="AA2" s="67" t="s">
        <v>12</v>
      </c>
      <c r="AB2" s="67" t="s">
        <v>13</v>
      </c>
      <c r="AC2" s="3" t="s">
        <v>14</v>
      </c>
    </row>
    <row r="3" spans="1:29" s="4" customFormat="1" ht="83.25" customHeight="1" x14ac:dyDescent="0.3">
      <c r="A3" s="64"/>
      <c r="B3" s="65"/>
      <c r="C3" s="65"/>
      <c r="D3" s="65"/>
      <c r="E3" s="66"/>
      <c r="F3" s="66"/>
      <c r="G3" s="66"/>
      <c r="H3" s="66"/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15</v>
      </c>
      <c r="W3" s="6" t="s">
        <v>16</v>
      </c>
      <c r="X3" s="6" t="s">
        <v>17</v>
      </c>
      <c r="Y3" s="6" t="s">
        <v>18</v>
      </c>
      <c r="Z3" s="68"/>
      <c r="AA3" s="68"/>
      <c r="AB3" s="68"/>
      <c r="AC3" s="3"/>
    </row>
    <row r="4" spans="1:29" s="4" customFormat="1" ht="29.25" customHeight="1" x14ac:dyDescent="0.3">
      <c r="A4" s="7" t="s">
        <v>24</v>
      </c>
      <c r="B4" s="72" t="s">
        <v>25</v>
      </c>
      <c r="C4" s="72"/>
      <c r="D4" s="72"/>
      <c r="E4" s="5"/>
      <c r="F4" s="8">
        <f>SUM(F5:F8)</f>
        <v>1694</v>
      </c>
      <c r="G4" s="8">
        <f t="shared" ref="G4:Q4" si="0">SUM(G5:G8)</f>
        <v>741</v>
      </c>
      <c r="H4" s="8">
        <f t="shared" si="0"/>
        <v>855</v>
      </c>
      <c r="I4" s="8">
        <f t="shared" si="0"/>
        <v>110</v>
      </c>
      <c r="J4" s="8">
        <f t="shared" si="0"/>
        <v>151</v>
      </c>
      <c r="K4" s="8">
        <f t="shared" si="0"/>
        <v>73</v>
      </c>
      <c r="L4" s="8">
        <f t="shared" si="0"/>
        <v>521</v>
      </c>
      <c r="M4" s="8">
        <f t="shared" si="0"/>
        <v>51</v>
      </c>
      <c r="N4" s="8">
        <f t="shared" si="0"/>
        <v>43</v>
      </c>
      <c r="O4" s="8">
        <f t="shared" si="0"/>
        <v>51</v>
      </c>
      <c r="P4" s="8">
        <f t="shared" si="0"/>
        <v>202</v>
      </c>
      <c r="Q4" s="8">
        <f t="shared" si="0"/>
        <v>508</v>
      </c>
      <c r="R4" s="9"/>
      <c r="S4" s="8"/>
      <c r="T4" s="8"/>
      <c r="U4" s="8"/>
      <c r="V4" s="8"/>
      <c r="W4" s="8"/>
      <c r="X4" s="8"/>
      <c r="Y4" s="8"/>
      <c r="Z4" s="34"/>
      <c r="AA4" s="34"/>
      <c r="AB4" s="34"/>
      <c r="AC4" s="3"/>
    </row>
    <row r="5" spans="1:29" s="17" customFormat="1" ht="41.25" customHeight="1" x14ac:dyDescent="0.3">
      <c r="A5" s="10">
        <v>1</v>
      </c>
      <c r="B5" s="11" t="s">
        <v>26</v>
      </c>
      <c r="C5" s="11" t="s">
        <v>46</v>
      </c>
      <c r="D5" s="11" t="s">
        <v>47</v>
      </c>
      <c r="E5" s="40" t="s">
        <v>28</v>
      </c>
      <c r="F5" s="13">
        <v>108</v>
      </c>
      <c r="G5" s="13">
        <v>106</v>
      </c>
      <c r="H5" s="13">
        <f>SUM(I5:L5)</f>
        <v>4</v>
      </c>
      <c r="I5" s="13">
        <v>0</v>
      </c>
      <c r="J5" s="13">
        <v>0</v>
      </c>
      <c r="K5" s="13">
        <v>1</v>
      </c>
      <c r="L5" s="13">
        <v>3</v>
      </c>
      <c r="M5" s="13">
        <v>0</v>
      </c>
      <c r="N5" s="13">
        <v>1</v>
      </c>
      <c r="O5" s="13">
        <v>3</v>
      </c>
      <c r="P5" s="13">
        <v>0</v>
      </c>
      <c r="Q5" s="13">
        <v>0</v>
      </c>
      <c r="R5" s="14">
        <v>35</v>
      </c>
      <c r="S5" s="14" t="s">
        <v>61</v>
      </c>
      <c r="T5" s="32" t="s">
        <v>63</v>
      </c>
      <c r="U5" s="32" t="s">
        <v>62</v>
      </c>
      <c r="V5" s="14">
        <v>40</v>
      </c>
      <c r="W5" s="14">
        <v>25</v>
      </c>
      <c r="X5" s="14">
        <v>14</v>
      </c>
      <c r="Y5" s="14">
        <v>12</v>
      </c>
      <c r="Z5" s="11" t="s">
        <v>50</v>
      </c>
      <c r="AA5" s="11" t="s">
        <v>51</v>
      </c>
      <c r="AB5" s="15" t="s">
        <v>52</v>
      </c>
      <c r="AC5" s="16"/>
    </row>
    <row r="6" spans="1:29" s="17" customFormat="1" ht="78.75" customHeight="1" x14ac:dyDescent="0.3">
      <c r="A6" s="10">
        <v>2</v>
      </c>
      <c r="B6" s="11" t="s">
        <v>26</v>
      </c>
      <c r="C6" s="11" t="s">
        <v>48</v>
      </c>
      <c r="D6" s="11" t="s">
        <v>49</v>
      </c>
      <c r="E6" s="40" t="s">
        <v>27</v>
      </c>
      <c r="F6" s="13">
        <v>84</v>
      </c>
      <c r="G6" s="13">
        <v>6</v>
      </c>
      <c r="H6" s="13">
        <f>SUM(I6:L6)</f>
        <v>10</v>
      </c>
      <c r="I6" s="13">
        <v>0</v>
      </c>
      <c r="J6" s="13">
        <v>0</v>
      </c>
      <c r="K6" s="13">
        <v>0</v>
      </c>
      <c r="L6" s="13">
        <v>10</v>
      </c>
      <c r="M6" s="13">
        <v>0</v>
      </c>
      <c r="N6" s="13">
        <v>1</v>
      </c>
      <c r="O6" s="13">
        <v>0</v>
      </c>
      <c r="P6" s="13">
        <v>1</v>
      </c>
      <c r="Q6" s="13">
        <v>8</v>
      </c>
      <c r="R6" s="14">
        <v>0</v>
      </c>
      <c r="S6" s="14">
        <v>0</v>
      </c>
      <c r="T6" s="14">
        <v>0</v>
      </c>
      <c r="U6" s="14" t="s">
        <v>64</v>
      </c>
      <c r="V6" s="14">
        <v>0</v>
      </c>
      <c r="W6" s="14">
        <v>0</v>
      </c>
      <c r="X6" s="14">
        <v>0</v>
      </c>
      <c r="Y6" s="14">
        <v>7</v>
      </c>
      <c r="Z6" s="11" t="s">
        <v>53</v>
      </c>
      <c r="AA6" s="11" t="s">
        <v>65</v>
      </c>
      <c r="AB6" s="15" t="s">
        <v>54</v>
      </c>
      <c r="AC6" s="16"/>
    </row>
    <row r="7" spans="1:29" s="51" customFormat="1" ht="78" customHeight="1" x14ac:dyDescent="0.3">
      <c r="A7" s="41">
        <v>3</v>
      </c>
      <c r="B7" s="36" t="s">
        <v>26</v>
      </c>
      <c r="C7" s="36" t="s">
        <v>66</v>
      </c>
      <c r="D7" s="36" t="s">
        <v>67</v>
      </c>
      <c r="E7" s="49" t="s">
        <v>27</v>
      </c>
      <c r="F7" s="44">
        <v>40</v>
      </c>
      <c r="G7" s="44">
        <v>6</v>
      </c>
      <c r="H7" s="44">
        <f t="shared" ref="H7:H8" si="1">SUM(I7:L7)</f>
        <v>11</v>
      </c>
      <c r="I7" s="44">
        <v>0</v>
      </c>
      <c r="J7" s="44">
        <v>1</v>
      </c>
      <c r="K7" s="44">
        <v>2</v>
      </c>
      <c r="L7" s="44">
        <v>8</v>
      </c>
      <c r="M7" s="44">
        <v>1</v>
      </c>
      <c r="N7" s="44">
        <v>1</v>
      </c>
      <c r="O7" s="44">
        <v>8</v>
      </c>
      <c r="P7" s="44">
        <v>1</v>
      </c>
      <c r="Q7" s="44">
        <v>0</v>
      </c>
      <c r="R7" s="45">
        <v>30</v>
      </c>
      <c r="S7" s="45" t="s">
        <v>68</v>
      </c>
      <c r="T7" s="45" t="s">
        <v>69</v>
      </c>
      <c r="U7" s="45">
        <v>8</v>
      </c>
      <c r="V7" s="45" t="s">
        <v>70</v>
      </c>
      <c r="W7" s="45" t="s">
        <v>68</v>
      </c>
      <c r="X7" s="45" t="s">
        <v>71</v>
      </c>
      <c r="Y7" s="45" t="s">
        <v>69</v>
      </c>
      <c r="Z7" s="36" t="s">
        <v>72</v>
      </c>
      <c r="AA7" s="36" t="s">
        <v>73</v>
      </c>
      <c r="AB7" s="46" t="s">
        <v>74</v>
      </c>
      <c r="AC7" s="50"/>
    </row>
    <row r="8" spans="1:29" s="17" customFormat="1" ht="80.25" customHeight="1" x14ac:dyDescent="0.3">
      <c r="A8" s="10">
        <v>4</v>
      </c>
      <c r="B8" s="11" t="s">
        <v>26</v>
      </c>
      <c r="C8" s="11" t="s">
        <v>75</v>
      </c>
      <c r="D8" s="11" t="s">
        <v>76</v>
      </c>
      <c r="E8" s="40" t="s">
        <v>27</v>
      </c>
      <c r="F8" s="13">
        <v>1462</v>
      </c>
      <c r="G8" s="13">
        <v>623</v>
      </c>
      <c r="H8" s="13">
        <f t="shared" si="1"/>
        <v>830</v>
      </c>
      <c r="I8" s="13">
        <v>110</v>
      </c>
      <c r="J8" s="13">
        <v>150</v>
      </c>
      <c r="K8" s="13">
        <v>70</v>
      </c>
      <c r="L8" s="13">
        <v>500</v>
      </c>
      <c r="M8" s="13">
        <v>50</v>
      </c>
      <c r="N8" s="13">
        <v>40</v>
      </c>
      <c r="O8" s="13">
        <v>40</v>
      </c>
      <c r="P8" s="13">
        <v>200</v>
      </c>
      <c r="Q8" s="13">
        <v>500</v>
      </c>
      <c r="R8" s="14" t="s">
        <v>77</v>
      </c>
      <c r="S8" s="14" t="s">
        <v>78</v>
      </c>
      <c r="T8" s="14" t="s">
        <v>79</v>
      </c>
      <c r="U8" s="14" t="s">
        <v>80</v>
      </c>
      <c r="V8" s="14" t="s">
        <v>77</v>
      </c>
      <c r="W8" s="14" t="s">
        <v>78</v>
      </c>
      <c r="X8" s="14" t="s">
        <v>79</v>
      </c>
      <c r="Y8" s="14" t="s">
        <v>80</v>
      </c>
      <c r="Z8" s="11" t="s">
        <v>81</v>
      </c>
      <c r="AA8" s="11" t="s">
        <v>82</v>
      </c>
      <c r="AB8" s="15" t="s">
        <v>83</v>
      </c>
      <c r="AC8" s="16"/>
    </row>
    <row r="9" spans="1:29" s="4" customFormat="1" ht="39.950000000000003" customHeight="1" x14ac:dyDescent="0.3">
      <c r="A9" s="7" t="s">
        <v>59</v>
      </c>
      <c r="B9" s="73" t="s">
        <v>30</v>
      </c>
      <c r="C9" s="73"/>
      <c r="D9" s="73"/>
      <c r="E9" s="5"/>
      <c r="F9" s="8">
        <f t="shared" ref="F9" si="2">SUM(F10:F10)</f>
        <v>0</v>
      </c>
      <c r="G9" s="8">
        <f t="shared" ref="G9" si="3">SUM(G10:G10)</f>
        <v>0</v>
      </c>
      <c r="H9" s="8">
        <f t="shared" ref="H9" si="4">SUM(H10:H10)</f>
        <v>6</v>
      </c>
      <c r="I9" s="8">
        <f t="shared" ref="I9" si="5">SUM(I10:I10)</f>
        <v>0</v>
      </c>
      <c r="J9" s="8">
        <f t="shared" ref="J9" si="6">SUM(J10:J10)</f>
        <v>0</v>
      </c>
      <c r="K9" s="8">
        <f t="shared" ref="K9" si="7">SUM(K10:K10)</f>
        <v>6</v>
      </c>
      <c r="L9" s="8">
        <f t="shared" ref="L9" si="8">SUM(L10:L10)</f>
        <v>0</v>
      </c>
      <c r="M9" s="8">
        <f t="shared" ref="M9" si="9">SUM(M10:M10)</f>
        <v>0</v>
      </c>
      <c r="N9" s="8">
        <f t="shared" ref="N9" si="10">SUM(N10:N10)</f>
        <v>0</v>
      </c>
      <c r="O9" s="8">
        <f t="shared" ref="O9" si="11">SUM(O10:O10)</f>
        <v>6</v>
      </c>
      <c r="P9" s="8">
        <f t="shared" ref="P9" si="12">SUM(P10:P10)</f>
        <v>0</v>
      </c>
      <c r="Q9" s="8">
        <f t="shared" ref="Q9" si="13">SUM(Q10:Q10)</f>
        <v>0</v>
      </c>
      <c r="R9" s="18"/>
      <c r="S9" s="18"/>
      <c r="T9" s="18"/>
      <c r="U9" s="18"/>
      <c r="V9" s="18"/>
      <c r="W9" s="18"/>
      <c r="X9" s="18"/>
      <c r="Y9" s="18"/>
      <c r="Z9" s="34"/>
      <c r="AA9" s="34"/>
      <c r="AB9" s="34"/>
      <c r="AC9" s="3"/>
    </row>
    <row r="10" spans="1:29" s="4" customFormat="1" ht="81.75" customHeight="1" x14ac:dyDescent="0.3">
      <c r="A10" s="10">
        <v>1</v>
      </c>
      <c r="B10" s="11" t="s">
        <v>38</v>
      </c>
      <c r="C10" s="11" t="s">
        <v>84</v>
      </c>
      <c r="D10" s="11" t="s">
        <v>85</v>
      </c>
      <c r="E10" s="12" t="s">
        <v>86</v>
      </c>
      <c r="F10" s="19">
        <v>0</v>
      </c>
      <c r="G10" s="19">
        <v>0</v>
      </c>
      <c r="H10" s="13">
        <f>SUM(I10:L10)</f>
        <v>6</v>
      </c>
      <c r="I10" s="13">
        <v>0</v>
      </c>
      <c r="J10" s="13">
        <v>0</v>
      </c>
      <c r="K10" s="13">
        <v>6</v>
      </c>
      <c r="L10" s="13">
        <v>0</v>
      </c>
      <c r="M10" s="13">
        <v>0</v>
      </c>
      <c r="N10" s="13">
        <v>0</v>
      </c>
      <c r="O10" s="13">
        <v>6</v>
      </c>
      <c r="P10" s="13">
        <v>0</v>
      </c>
      <c r="Q10" s="13">
        <v>0</v>
      </c>
      <c r="R10" s="32">
        <v>0</v>
      </c>
      <c r="S10" s="32">
        <v>0</v>
      </c>
      <c r="T10" s="32">
        <v>10</v>
      </c>
      <c r="U10" s="32">
        <v>0</v>
      </c>
      <c r="V10" s="32">
        <v>0</v>
      </c>
      <c r="W10" s="32">
        <v>0</v>
      </c>
      <c r="X10" s="32">
        <v>13</v>
      </c>
      <c r="Y10" s="32">
        <v>0</v>
      </c>
      <c r="Z10" s="11" t="s">
        <v>87</v>
      </c>
      <c r="AA10" s="11" t="s">
        <v>88</v>
      </c>
      <c r="AB10" s="33" t="s">
        <v>89</v>
      </c>
      <c r="AC10" s="3"/>
    </row>
    <row r="11" spans="1:29" s="4" customFormat="1" ht="33" customHeight="1" x14ac:dyDescent="0.3">
      <c r="A11" s="7" t="s">
        <v>29</v>
      </c>
      <c r="B11" s="69" t="s">
        <v>33</v>
      </c>
      <c r="C11" s="70"/>
      <c r="D11" s="71"/>
      <c r="E11" s="5"/>
      <c r="F11" s="20">
        <f t="shared" ref="F11:Q11" si="14">SUM(F12:F12)</f>
        <v>73</v>
      </c>
      <c r="G11" s="20">
        <f t="shared" si="14"/>
        <v>2</v>
      </c>
      <c r="H11" s="20">
        <f t="shared" si="14"/>
        <v>22</v>
      </c>
      <c r="I11" s="20">
        <f t="shared" si="14"/>
        <v>0</v>
      </c>
      <c r="J11" s="20">
        <f t="shared" si="14"/>
        <v>0</v>
      </c>
      <c r="K11" s="20">
        <f t="shared" si="14"/>
        <v>2</v>
      </c>
      <c r="L11" s="20">
        <f t="shared" si="14"/>
        <v>20</v>
      </c>
      <c r="M11" s="20">
        <f t="shared" si="14"/>
        <v>1</v>
      </c>
      <c r="N11" s="20">
        <f t="shared" si="14"/>
        <v>1</v>
      </c>
      <c r="O11" s="20">
        <f t="shared" si="14"/>
        <v>0</v>
      </c>
      <c r="P11" s="20">
        <f t="shared" si="14"/>
        <v>0</v>
      </c>
      <c r="Q11" s="20">
        <f t="shared" si="14"/>
        <v>20</v>
      </c>
      <c r="R11" s="18"/>
      <c r="S11" s="18"/>
      <c r="T11" s="18"/>
      <c r="U11" s="18"/>
      <c r="V11" s="18"/>
      <c r="W11" s="18"/>
      <c r="X11" s="18"/>
      <c r="Y11" s="18"/>
      <c r="Z11" s="34"/>
      <c r="AA11" s="34"/>
      <c r="AB11" s="34"/>
      <c r="AC11" s="3"/>
    </row>
    <row r="12" spans="1:29" s="17" customFormat="1" ht="54.75" customHeight="1" x14ac:dyDescent="0.3">
      <c r="A12" s="10">
        <v>1</v>
      </c>
      <c r="B12" s="11" t="s">
        <v>39</v>
      </c>
      <c r="C12" s="21" t="s">
        <v>90</v>
      </c>
      <c r="D12" s="21" t="s">
        <v>91</v>
      </c>
      <c r="E12" s="12" t="s">
        <v>28</v>
      </c>
      <c r="F12" s="19">
        <v>73</v>
      </c>
      <c r="G12" s="19">
        <v>2</v>
      </c>
      <c r="H12" s="13">
        <f t="shared" ref="H12:H27" si="15">SUM(I12:L12)</f>
        <v>22</v>
      </c>
      <c r="I12" s="13">
        <v>0</v>
      </c>
      <c r="J12" s="13">
        <v>0</v>
      </c>
      <c r="K12" s="13">
        <v>2</v>
      </c>
      <c r="L12" s="13">
        <v>20</v>
      </c>
      <c r="M12" s="13">
        <v>1</v>
      </c>
      <c r="N12" s="13">
        <v>1</v>
      </c>
      <c r="O12" s="13">
        <v>0</v>
      </c>
      <c r="P12" s="13">
        <v>0</v>
      </c>
      <c r="Q12" s="13">
        <v>20</v>
      </c>
      <c r="R12" s="13" t="s">
        <v>92</v>
      </c>
      <c r="S12" s="14">
        <v>15</v>
      </c>
      <c r="T12" s="14">
        <v>12</v>
      </c>
      <c r="U12" s="14" t="s">
        <v>93</v>
      </c>
      <c r="V12" s="14" t="s">
        <v>92</v>
      </c>
      <c r="W12" s="14">
        <v>15</v>
      </c>
      <c r="X12" s="14">
        <v>12</v>
      </c>
      <c r="Y12" s="14" t="s">
        <v>93</v>
      </c>
      <c r="Z12" s="11" t="s">
        <v>94</v>
      </c>
      <c r="AA12" s="11" t="s">
        <v>95</v>
      </c>
      <c r="AB12" s="11">
        <v>364035266</v>
      </c>
      <c r="AC12" s="16"/>
    </row>
    <row r="13" spans="1:29" s="17" customFormat="1" ht="54.75" customHeight="1" x14ac:dyDescent="0.3">
      <c r="A13" s="10">
        <v>2</v>
      </c>
      <c r="B13" s="11" t="s">
        <v>39</v>
      </c>
      <c r="C13" s="21" t="s">
        <v>96</v>
      </c>
      <c r="D13" s="21" t="s">
        <v>97</v>
      </c>
      <c r="E13" s="12" t="s">
        <v>28</v>
      </c>
      <c r="F13" s="19">
        <v>50</v>
      </c>
      <c r="G13" s="19">
        <v>10</v>
      </c>
      <c r="H13" s="13">
        <f t="shared" si="15"/>
        <v>15</v>
      </c>
      <c r="I13" s="13">
        <v>0</v>
      </c>
      <c r="J13" s="13">
        <v>0</v>
      </c>
      <c r="K13" s="13">
        <v>0</v>
      </c>
      <c r="L13" s="13">
        <v>15</v>
      </c>
      <c r="M13" s="13">
        <v>0</v>
      </c>
      <c r="N13" s="13">
        <v>0</v>
      </c>
      <c r="O13" s="13">
        <v>5</v>
      </c>
      <c r="P13" s="13">
        <v>0</v>
      </c>
      <c r="Q13" s="13">
        <v>10</v>
      </c>
      <c r="R13" s="13">
        <v>15</v>
      </c>
      <c r="S13" s="14">
        <v>12</v>
      </c>
      <c r="T13" s="14">
        <v>10</v>
      </c>
      <c r="U13" s="14">
        <v>8</v>
      </c>
      <c r="V13" s="14">
        <v>15</v>
      </c>
      <c r="W13" s="14">
        <v>12</v>
      </c>
      <c r="X13" s="14">
        <v>10</v>
      </c>
      <c r="Y13" s="14">
        <v>8</v>
      </c>
      <c r="Z13" s="11" t="s">
        <v>100</v>
      </c>
      <c r="AA13" s="11" t="s">
        <v>44</v>
      </c>
      <c r="AB13" s="11">
        <v>904086140</v>
      </c>
      <c r="AC13" s="16"/>
    </row>
    <row r="14" spans="1:29" s="17" customFormat="1" ht="54.75" customHeight="1" x14ac:dyDescent="0.3">
      <c r="A14" s="10">
        <v>3</v>
      </c>
      <c r="B14" s="11" t="s">
        <v>39</v>
      </c>
      <c r="C14" s="21" t="s">
        <v>98</v>
      </c>
      <c r="D14" s="21" t="s">
        <v>99</v>
      </c>
      <c r="E14" s="12" t="s">
        <v>86</v>
      </c>
      <c r="F14" s="19">
        <v>2</v>
      </c>
      <c r="G14" s="19">
        <v>2</v>
      </c>
      <c r="H14" s="13">
        <f t="shared" si="15"/>
        <v>3</v>
      </c>
      <c r="I14" s="13">
        <v>0</v>
      </c>
      <c r="J14" s="13">
        <v>0</v>
      </c>
      <c r="K14" s="13">
        <v>1</v>
      </c>
      <c r="L14" s="13">
        <v>2</v>
      </c>
      <c r="M14" s="13">
        <v>2</v>
      </c>
      <c r="N14" s="13">
        <v>1</v>
      </c>
      <c r="O14" s="13">
        <v>0</v>
      </c>
      <c r="P14" s="13">
        <v>0</v>
      </c>
      <c r="Q14" s="13">
        <v>0</v>
      </c>
      <c r="R14" s="13">
        <v>0</v>
      </c>
      <c r="S14" s="14">
        <v>0</v>
      </c>
      <c r="T14" s="14">
        <v>0</v>
      </c>
      <c r="U14" s="14" t="s">
        <v>101</v>
      </c>
      <c r="V14" s="14">
        <v>0</v>
      </c>
      <c r="W14" s="14">
        <v>0</v>
      </c>
      <c r="X14" s="14">
        <v>0</v>
      </c>
      <c r="Y14" s="14" t="s">
        <v>93</v>
      </c>
      <c r="Z14" s="11" t="s">
        <v>102</v>
      </c>
      <c r="AA14" s="11" t="s">
        <v>57</v>
      </c>
      <c r="AB14" s="11">
        <v>912310889</v>
      </c>
      <c r="AC14" s="16"/>
    </row>
    <row r="15" spans="1:29" s="4" customFormat="1" ht="28.5" customHeight="1" x14ac:dyDescent="0.3">
      <c r="A15" s="7" t="s">
        <v>45</v>
      </c>
      <c r="B15" s="72" t="s">
        <v>34</v>
      </c>
      <c r="C15" s="72"/>
      <c r="D15" s="72"/>
      <c r="E15" s="5"/>
      <c r="F15" s="8">
        <f>SUM(F16:F20)</f>
        <v>1201</v>
      </c>
      <c r="G15" s="8">
        <f t="shared" ref="G15:Q15" si="16">SUM(G16:G20)</f>
        <v>893</v>
      </c>
      <c r="H15" s="8">
        <f t="shared" si="16"/>
        <v>477</v>
      </c>
      <c r="I15" s="8">
        <f t="shared" si="16"/>
        <v>28</v>
      </c>
      <c r="J15" s="8">
        <f t="shared" si="16"/>
        <v>29</v>
      </c>
      <c r="K15" s="8">
        <f t="shared" si="16"/>
        <v>38</v>
      </c>
      <c r="L15" s="8">
        <f t="shared" si="16"/>
        <v>382</v>
      </c>
      <c r="M15" s="8">
        <f t="shared" si="16"/>
        <v>36</v>
      </c>
      <c r="N15" s="8">
        <f t="shared" si="16"/>
        <v>104</v>
      </c>
      <c r="O15" s="8">
        <f t="shared" si="16"/>
        <v>18</v>
      </c>
      <c r="P15" s="8">
        <f t="shared" si="16"/>
        <v>20</v>
      </c>
      <c r="Q15" s="8">
        <f t="shared" si="16"/>
        <v>299</v>
      </c>
      <c r="R15" s="18"/>
      <c r="S15" s="18"/>
      <c r="T15" s="18"/>
      <c r="U15" s="18"/>
      <c r="V15" s="18"/>
      <c r="W15" s="18"/>
      <c r="X15" s="18"/>
      <c r="Y15" s="18"/>
      <c r="Z15" s="34"/>
      <c r="AA15" s="34"/>
      <c r="AB15" s="34"/>
      <c r="AC15" s="3"/>
    </row>
    <row r="16" spans="1:29" s="4" customFormat="1" ht="77.25" customHeight="1" x14ac:dyDescent="0.3">
      <c r="A16" s="10">
        <v>1</v>
      </c>
      <c r="B16" s="11" t="s">
        <v>35</v>
      </c>
      <c r="C16" s="11" t="s">
        <v>103</v>
      </c>
      <c r="D16" s="11" t="s">
        <v>104</v>
      </c>
      <c r="E16" s="12" t="s">
        <v>27</v>
      </c>
      <c r="F16" s="19">
        <v>220</v>
      </c>
      <c r="G16" s="19">
        <v>50</v>
      </c>
      <c r="H16" s="13">
        <f t="shared" si="15"/>
        <v>100</v>
      </c>
      <c r="I16" s="13">
        <v>0</v>
      </c>
      <c r="J16" s="13">
        <v>1</v>
      </c>
      <c r="K16" s="13">
        <v>3</v>
      </c>
      <c r="L16" s="13">
        <v>96</v>
      </c>
      <c r="M16" s="13">
        <v>5</v>
      </c>
      <c r="N16" s="13">
        <v>92</v>
      </c>
      <c r="O16" s="13">
        <v>3</v>
      </c>
      <c r="P16" s="13">
        <v>0</v>
      </c>
      <c r="Q16" s="13">
        <v>0</v>
      </c>
      <c r="R16" s="32">
        <v>20</v>
      </c>
      <c r="S16" s="32">
        <v>16</v>
      </c>
      <c r="T16" s="32">
        <v>12</v>
      </c>
      <c r="U16" s="13">
        <v>8</v>
      </c>
      <c r="V16" s="14">
        <v>23</v>
      </c>
      <c r="W16" s="14">
        <v>16</v>
      </c>
      <c r="X16" s="14">
        <v>13</v>
      </c>
      <c r="Y16" s="32">
        <v>8</v>
      </c>
      <c r="Z16" s="11" t="s">
        <v>105</v>
      </c>
      <c r="AA16" s="11" t="s">
        <v>106</v>
      </c>
      <c r="AB16" s="15" t="s">
        <v>107</v>
      </c>
      <c r="AC16" s="3"/>
    </row>
    <row r="17" spans="1:29" s="60" customFormat="1" ht="79.5" customHeight="1" x14ac:dyDescent="0.3">
      <c r="A17" s="52">
        <v>2</v>
      </c>
      <c r="B17" s="53" t="s">
        <v>35</v>
      </c>
      <c r="C17" s="53" t="s">
        <v>108</v>
      </c>
      <c r="D17" s="53" t="s">
        <v>109</v>
      </c>
      <c r="E17" s="54" t="s">
        <v>27</v>
      </c>
      <c r="F17" s="55">
        <v>670</v>
      </c>
      <c r="G17" s="55">
        <v>670</v>
      </c>
      <c r="H17" s="56">
        <f t="shared" si="15"/>
        <v>286</v>
      </c>
      <c r="I17" s="56">
        <v>28</v>
      </c>
      <c r="J17" s="56">
        <v>28</v>
      </c>
      <c r="K17" s="56">
        <v>30</v>
      </c>
      <c r="L17" s="56">
        <v>200</v>
      </c>
      <c r="M17" s="56">
        <v>30</v>
      </c>
      <c r="N17" s="56">
        <v>10</v>
      </c>
      <c r="O17" s="56">
        <v>10</v>
      </c>
      <c r="P17" s="56">
        <v>20</v>
      </c>
      <c r="Q17" s="56">
        <v>216</v>
      </c>
      <c r="R17" s="61" t="s">
        <v>113</v>
      </c>
      <c r="S17" s="61" t="s">
        <v>160</v>
      </c>
      <c r="T17" s="61" t="s">
        <v>69</v>
      </c>
      <c r="U17" s="61">
        <v>6058000</v>
      </c>
      <c r="V17" s="61" t="s">
        <v>113</v>
      </c>
      <c r="W17" s="61" t="s">
        <v>160</v>
      </c>
      <c r="X17" s="61" t="s">
        <v>69</v>
      </c>
      <c r="Y17" s="61" t="s">
        <v>69</v>
      </c>
      <c r="Z17" s="53" t="s">
        <v>110</v>
      </c>
      <c r="AA17" s="53" t="s">
        <v>111</v>
      </c>
      <c r="AB17" s="58" t="s">
        <v>112</v>
      </c>
      <c r="AC17" s="59"/>
    </row>
    <row r="18" spans="1:29" s="4" customFormat="1" ht="67.5" customHeight="1" x14ac:dyDescent="0.3">
      <c r="A18" s="10">
        <v>3</v>
      </c>
      <c r="B18" s="11" t="s">
        <v>35</v>
      </c>
      <c r="C18" s="11" t="s">
        <v>114</v>
      </c>
      <c r="D18" s="11" t="s">
        <v>115</v>
      </c>
      <c r="E18" s="12" t="s">
        <v>28</v>
      </c>
      <c r="F18" s="19">
        <v>217</v>
      </c>
      <c r="G18" s="19">
        <v>139</v>
      </c>
      <c r="H18" s="13">
        <f t="shared" si="15"/>
        <v>50</v>
      </c>
      <c r="I18" s="13">
        <v>0</v>
      </c>
      <c r="J18" s="13">
        <v>0</v>
      </c>
      <c r="K18" s="13">
        <v>0</v>
      </c>
      <c r="L18" s="13">
        <v>50</v>
      </c>
      <c r="M18" s="13">
        <v>1</v>
      </c>
      <c r="N18" s="13">
        <v>2</v>
      </c>
      <c r="O18" s="13">
        <v>0</v>
      </c>
      <c r="P18" s="13">
        <v>0</v>
      </c>
      <c r="Q18" s="13">
        <v>47</v>
      </c>
      <c r="R18" s="32">
        <v>0</v>
      </c>
      <c r="S18" s="32">
        <v>0</v>
      </c>
      <c r="T18" s="32">
        <v>0</v>
      </c>
      <c r="U18" s="32" t="s">
        <v>116</v>
      </c>
      <c r="V18" s="32">
        <v>0</v>
      </c>
      <c r="W18" s="32">
        <v>0</v>
      </c>
      <c r="X18" s="32">
        <v>0</v>
      </c>
      <c r="Y18" s="32" t="s">
        <v>116</v>
      </c>
      <c r="Z18" s="11" t="s">
        <v>55</v>
      </c>
      <c r="AA18" s="11" t="s">
        <v>117</v>
      </c>
      <c r="AB18" s="15" t="s">
        <v>40</v>
      </c>
      <c r="AC18" s="3"/>
    </row>
    <row r="19" spans="1:29" s="4" customFormat="1" ht="55.5" customHeight="1" x14ac:dyDescent="0.3">
      <c r="A19" s="10">
        <v>4</v>
      </c>
      <c r="B19" s="11" t="s">
        <v>35</v>
      </c>
      <c r="C19" s="11" t="s">
        <v>118</v>
      </c>
      <c r="D19" s="11" t="s">
        <v>119</v>
      </c>
      <c r="E19" s="12" t="s">
        <v>86</v>
      </c>
      <c r="F19" s="19">
        <v>25</v>
      </c>
      <c r="G19" s="19">
        <v>25</v>
      </c>
      <c r="H19" s="13">
        <f t="shared" si="15"/>
        <v>10</v>
      </c>
      <c r="I19" s="13">
        <v>0</v>
      </c>
      <c r="J19" s="13">
        <v>0</v>
      </c>
      <c r="K19" s="13">
        <v>4</v>
      </c>
      <c r="L19" s="13">
        <v>6</v>
      </c>
      <c r="M19" s="13">
        <v>0</v>
      </c>
      <c r="N19" s="13">
        <v>0</v>
      </c>
      <c r="O19" s="13">
        <v>4</v>
      </c>
      <c r="P19" s="13">
        <v>0</v>
      </c>
      <c r="Q19" s="13">
        <v>6</v>
      </c>
      <c r="R19" s="32" t="s">
        <v>120</v>
      </c>
      <c r="S19" s="32" t="s">
        <v>42</v>
      </c>
      <c r="T19" s="32" t="s">
        <v>121</v>
      </c>
      <c r="U19" s="32">
        <v>6</v>
      </c>
      <c r="V19" s="32" t="s">
        <v>122</v>
      </c>
      <c r="W19" s="32" t="s">
        <v>123</v>
      </c>
      <c r="X19" s="32" t="s">
        <v>124</v>
      </c>
      <c r="Y19" s="32" t="s">
        <v>121</v>
      </c>
      <c r="Z19" s="11" t="s">
        <v>125</v>
      </c>
      <c r="AA19" s="11" t="s">
        <v>126</v>
      </c>
      <c r="AB19" s="15" t="s">
        <v>127</v>
      </c>
      <c r="AC19" s="3"/>
    </row>
    <row r="20" spans="1:29" s="4" customFormat="1" ht="55.5" customHeight="1" x14ac:dyDescent="0.3">
      <c r="A20" s="10">
        <v>5</v>
      </c>
      <c r="B20" s="11" t="s">
        <v>35</v>
      </c>
      <c r="C20" s="11" t="s">
        <v>162</v>
      </c>
      <c r="D20" s="11" t="s">
        <v>163</v>
      </c>
      <c r="E20" s="12" t="s">
        <v>164</v>
      </c>
      <c r="F20" s="19">
        <v>69</v>
      </c>
      <c r="G20" s="19">
        <v>9</v>
      </c>
      <c r="H20" s="13">
        <f t="shared" si="15"/>
        <v>31</v>
      </c>
      <c r="I20" s="13">
        <v>0</v>
      </c>
      <c r="J20" s="13">
        <v>0</v>
      </c>
      <c r="K20" s="13">
        <v>1</v>
      </c>
      <c r="L20" s="13">
        <v>30</v>
      </c>
      <c r="M20" s="13">
        <v>0</v>
      </c>
      <c r="N20" s="13">
        <v>0</v>
      </c>
      <c r="O20" s="13">
        <v>1</v>
      </c>
      <c r="P20" s="13">
        <v>0</v>
      </c>
      <c r="Q20" s="13">
        <v>30</v>
      </c>
      <c r="R20" s="32" t="s">
        <v>170</v>
      </c>
      <c r="S20" s="32" t="s">
        <v>170</v>
      </c>
      <c r="T20" s="32" t="s">
        <v>165</v>
      </c>
      <c r="U20" s="32" t="s">
        <v>166</v>
      </c>
      <c r="V20" s="32" t="s">
        <v>170</v>
      </c>
      <c r="W20" s="32" t="s">
        <v>170</v>
      </c>
      <c r="X20" s="32" t="s">
        <v>167</v>
      </c>
      <c r="Y20" s="32" t="s">
        <v>168</v>
      </c>
      <c r="Z20" s="11" t="s">
        <v>169</v>
      </c>
      <c r="AA20" s="11" t="s">
        <v>57</v>
      </c>
      <c r="AB20" s="15">
        <v>965800098</v>
      </c>
      <c r="AC20" s="3"/>
    </row>
    <row r="21" spans="1:29" s="4" customFormat="1" ht="30" customHeight="1" x14ac:dyDescent="0.3">
      <c r="A21" s="7" t="s">
        <v>31</v>
      </c>
      <c r="B21" s="72" t="s">
        <v>58</v>
      </c>
      <c r="C21" s="72"/>
      <c r="D21" s="72"/>
      <c r="E21" s="5"/>
      <c r="F21" s="8">
        <f>SUM(F22:F23)</f>
        <v>95</v>
      </c>
      <c r="G21" s="8">
        <f t="shared" ref="G21:Q21" si="17">SUM(G22:G23)</f>
        <v>95</v>
      </c>
      <c r="H21" s="8">
        <f t="shared" si="17"/>
        <v>25</v>
      </c>
      <c r="I21" s="8">
        <f t="shared" si="17"/>
        <v>1</v>
      </c>
      <c r="J21" s="8">
        <f t="shared" si="17"/>
        <v>0</v>
      </c>
      <c r="K21" s="8">
        <f t="shared" si="17"/>
        <v>3</v>
      </c>
      <c r="L21" s="8">
        <f t="shared" si="17"/>
        <v>21</v>
      </c>
      <c r="M21" s="8">
        <f t="shared" si="17"/>
        <v>1</v>
      </c>
      <c r="N21" s="8">
        <f t="shared" si="17"/>
        <v>0</v>
      </c>
      <c r="O21" s="8">
        <f t="shared" si="17"/>
        <v>4</v>
      </c>
      <c r="P21" s="8">
        <f t="shared" si="17"/>
        <v>0</v>
      </c>
      <c r="Q21" s="8">
        <f t="shared" si="17"/>
        <v>20</v>
      </c>
      <c r="R21" s="18"/>
      <c r="S21" s="18"/>
      <c r="T21" s="18"/>
      <c r="U21" s="18"/>
      <c r="V21" s="18"/>
      <c r="W21" s="18"/>
      <c r="X21" s="18"/>
      <c r="Y21" s="18"/>
      <c r="Z21" s="34"/>
      <c r="AA21" s="34"/>
      <c r="AB21" s="34"/>
      <c r="AC21" s="3"/>
    </row>
    <row r="22" spans="1:29" s="4" customFormat="1" ht="44.25" customHeight="1" x14ac:dyDescent="0.3">
      <c r="A22" s="10">
        <v>1</v>
      </c>
      <c r="B22" s="11" t="s">
        <v>58</v>
      </c>
      <c r="C22" s="11" t="s">
        <v>128</v>
      </c>
      <c r="D22" s="11" t="s">
        <v>129</v>
      </c>
      <c r="E22" s="12" t="s">
        <v>28</v>
      </c>
      <c r="F22" s="19">
        <v>95</v>
      </c>
      <c r="G22" s="19">
        <v>95</v>
      </c>
      <c r="H22" s="13">
        <f t="shared" si="15"/>
        <v>20</v>
      </c>
      <c r="I22" s="13">
        <v>0</v>
      </c>
      <c r="J22" s="13">
        <v>0</v>
      </c>
      <c r="K22" s="13">
        <v>0</v>
      </c>
      <c r="L22" s="13">
        <v>20</v>
      </c>
      <c r="M22" s="13">
        <v>0</v>
      </c>
      <c r="N22" s="13">
        <v>0</v>
      </c>
      <c r="O22" s="13">
        <v>0</v>
      </c>
      <c r="P22" s="13">
        <v>0</v>
      </c>
      <c r="Q22" s="13">
        <v>20</v>
      </c>
      <c r="R22" s="14">
        <v>0</v>
      </c>
      <c r="S22" s="14">
        <v>0</v>
      </c>
      <c r="T22" s="14">
        <v>0</v>
      </c>
      <c r="U22" s="14" t="s">
        <v>132</v>
      </c>
      <c r="V22" s="14">
        <v>0</v>
      </c>
      <c r="W22" s="14">
        <v>0</v>
      </c>
      <c r="X22" s="14">
        <v>0</v>
      </c>
      <c r="Y22" s="14" t="s">
        <v>133</v>
      </c>
      <c r="Z22" s="11" t="s">
        <v>134</v>
      </c>
      <c r="AA22" s="11" t="s">
        <v>32</v>
      </c>
      <c r="AB22" s="15">
        <v>984284682</v>
      </c>
      <c r="AC22" s="3"/>
    </row>
    <row r="23" spans="1:29" s="60" customFormat="1" ht="165" x14ac:dyDescent="0.3">
      <c r="A23" s="52">
        <v>2</v>
      </c>
      <c r="B23" s="53" t="s">
        <v>58</v>
      </c>
      <c r="C23" s="53" t="s">
        <v>130</v>
      </c>
      <c r="D23" s="53" t="s">
        <v>131</v>
      </c>
      <c r="E23" s="54" t="s">
        <v>28</v>
      </c>
      <c r="F23" s="55">
        <v>0</v>
      </c>
      <c r="G23" s="55">
        <v>0</v>
      </c>
      <c r="H23" s="56">
        <f t="shared" si="15"/>
        <v>5</v>
      </c>
      <c r="I23" s="56">
        <v>1</v>
      </c>
      <c r="J23" s="56">
        <v>0</v>
      </c>
      <c r="K23" s="56">
        <v>3</v>
      </c>
      <c r="L23" s="56">
        <v>1</v>
      </c>
      <c r="M23" s="56">
        <v>1</v>
      </c>
      <c r="N23" s="56">
        <v>0</v>
      </c>
      <c r="O23" s="56">
        <v>4</v>
      </c>
      <c r="P23" s="56">
        <v>0</v>
      </c>
      <c r="Q23" s="56">
        <v>0</v>
      </c>
      <c r="R23" s="57">
        <v>30</v>
      </c>
      <c r="S23" s="57">
        <v>20</v>
      </c>
      <c r="T23" s="57">
        <v>20</v>
      </c>
      <c r="U23" s="57">
        <v>20</v>
      </c>
      <c r="V23" s="57">
        <v>30</v>
      </c>
      <c r="W23" s="57">
        <v>20</v>
      </c>
      <c r="X23" s="57">
        <v>20</v>
      </c>
      <c r="Y23" s="57">
        <v>20</v>
      </c>
      <c r="Z23" s="53" t="s">
        <v>135</v>
      </c>
      <c r="AA23" s="53" t="s">
        <v>88</v>
      </c>
      <c r="AB23" s="58" t="s">
        <v>136</v>
      </c>
      <c r="AC23" s="59"/>
    </row>
    <row r="24" spans="1:29" s="4" customFormat="1" ht="34.5" customHeight="1" x14ac:dyDescent="0.3">
      <c r="A24" s="37" t="s">
        <v>138</v>
      </c>
      <c r="B24" s="72" t="s">
        <v>137</v>
      </c>
      <c r="C24" s="72"/>
      <c r="D24" s="72"/>
      <c r="E24" s="38"/>
      <c r="F24" s="8">
        <f>SUM(F25:F27)</f>
        <v>33</v>
      </c>
      <c r="G24" s="8">
        <f t="shared" ref="G24:Q24" si="18">SUM(G25:G27)</f>
        <v>3</v>
      </c>
      <c r="H24" s="8">
        <f t="shared" si="18"/>
        <v>23</v>
      </c>
      <c r="I24" s="8">
        <f t="shared" si="18"/>
        <v>5</v>
      </c>
      <c r="J24" s="8">
        <f t="shared" si="18"/>
        <v>2</v>
      </c>
      <c r="K24" s="8">
        <f t="shared" si="18"/>
        <v>6</v>
      </c>
      <c r="L24" s="8">
        <f t="shared" si="18"/>
        <v>10</v>
      </c>
      <c r="M24" s="8">
        <f t="shared" si="18"/>
        <v>2</v>
      </c>
      <c r="N24" s="8">
        <f t="shared" si="18"/>
        <v>4</v>
      </c>
      <c r="O24" s="8">
        <f t="shared" si="18"/>
        <v>5</v>
      </c>
      <c r="P24" s="8">
        <f t="shared" si="18"/>
        <v>2</v>
      </c>
      <c r="Q24" s="8">
        <f t="shared" si="18"/>
        <v>10</v>
      </c>
      <c r="R24" s="18"/>
      <c r="S24" s="18"/>
      <c r="T24" s="18"/>
      <c r="U24" s="18"/>
      <c r="V24" s="18"/>
      <c r="W24" s="18"/>
      <c r="X24" s="18"/>
      <c r="Y24" s="18"/>
      <c r="Z24" s="39"/>
      <c r="AA24" s="39"/>
      <c r="AB24" s="39"/>
      <c r="AC24" s="3"/>
    </row>
    <row r="25" spans="1:29" s="48" customFormat="1" ht="45" x14ac:dyDescent="0.3">
      <c r="A25" s="41">
        <v>1</v>
      </c>
      <c r="B25" s="36" t="s">
        <v>159</v>
      </c>
      <c r="C25" s="36" t="s">
        <v>161</v>
      </c>
      <c r="D25" s="36" t="s">
        <v>139</v>
      </c>
      <c r="E25" s="42" t="s">
        <v>28</v>
      </c>
      <c r="F25" s="43">
        <v>3</v>
      </c>
      <c r="G25" s="43">
        <v>3</v>
      </c>
      <c r="H25" s="44">
        <f t="shared" si="15"/>
        <v>4</v>
      </c>
      <c r="I25" s="44">
        <v>0</v>
      </c>
      <c r="J25" s="44">
        <v>2</v>
      </c>
      <c r="K25" s="44">
        <v>2</v>
      </c>
      <c r="L25" s="44">
        <v>0</v>
      </c>
      <c r="M25" s="44">
        <v>0</v>
      </c>
      <c r="N25" s="44">
        <v>2</v>
      </c>
      <c r="O25" s="44">
        <v>2</v>
      </c>
      <c r="P25" s="44">
        <v>0</v>
      </c>
      <c r="Q25" s="44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36" t="s">
        <v>140</v>
      </c>
      <c r="AA25" s="36" t="s">
        <v>57</v>
      </c>
      <c r="AB25" s="46" t="s">
        <v>141</v>
      </c>
      <c r="AC25" s="47"/>
    </row>
    <row r="26" spans="1:29" s="48" customFormat="1" ht="75" x14ac:dyDescent="0.3">
      <c r="A26" s="41">
        <v>2</v>
      </c>
      <c r="B26" s="36" t="s">
        <v>159</v>
      </c>
      <c r="C26" s="36" t="s">
        <v>142</v>
      </c>
      <c r="D26" s="36" t="s">
        <v>143</v>
      </c>
      <c r="E26" s="42" t="s">
        <v>144</v>
      </c>
      <c r="F26" s="43">
        <v>15</v>
      </c>
      <c r="G26" s="43">
        <v>0</v>
      </c>
      <c r="H26" s="44">
        <f t="shared" si="15"/>
        <v>8</v>
      </c>
      <c r="I26" s="44">
        <v>5</v>
      </c>
      <c r="J26" s="44">
        <v>0</v>
      </c>
      <c r="K26" s="44">
        <v>3</v>
      </c>
      <c r="L26" s="44">
        <v>0</v>
      </c>
      <c r="M26" s="44">
        <v>2</v>
      </c>
      <c r="N26" s="44">
        <v>2</v>
      </c>
      <c r="O26" s="44">
        <v>3</v>
      </c>
      <c r="P26" s="44">
        <v>1</v>
      </c>
      <c r="Q26" s="44">
        <v>0</v>
      </c>
      <c r="R26" s="45" t="s">
        <v>36</v>
      </c>
      <c r="S26" s="45">
        <v>0</v>
      </c>
      <c r="T26" s="45" t="s">
        <v>145</v>
      </c>
      <c r="U26" s="45" t="s">
        <v>145</v>
      </c>
      <c r="V26" s="45">
        <v>0</v>
      </c>
      <c r="W26" s="45">
        <v>0</v>
      </c>
      <c r="X26" s="45" t="s">
        <v>56</v>
      </c>
      <c r="Y26" s="45">
        <v>0</v>
      </c>
      <c r="Z26" s="36" t="s">
        <v>146</v>
      </c>
      <c r="AA26" s="36" t="s">
        <v>147</v>
      </c>
      <c r="AB26" s="46" t="s">
        <v>148</v>
      </c>
      <c r="AC26" s="47"/>
    </row>
    <row r="27" spans="1:29" s="48" customFormat="1" ht="30" x14ac:dyDescent="0.3">
      <c r="A27" s="41">
        <v>3</v>
      </c>
      <c r="B27" s="36" t="s">
        <v>159</v>
      </c>
      <c r="C27" s="36" t="s">
        <v>149</v>
      </c>
      <c r="D27" s="36" t="s">
        <v>150</v>
      </c>
      <c r="E27" s="42" t="s">
        <v>86</v>
      </c>
      <c r="F27" s="43">
        <v>15</v>
      </c>
      <c r="G27" s="43">
        <v>0</v>
      </c>
      <c r="H27" s="44">
        <f t="shared" si="15"/>
        <v>11</v>
      </c>
      <c r="I27" s="44">
        <v>0</v>
      </c>
      <c r="J27" s="44">
        <v>0</v>
      </c>
      <c r="K27" s="44">
        <v>1</v>
      </c>
      <c r="L27" s="44">
        <v>10</v>
      </c>
      <c r="M27" s="44">
        <v>0</v>
      </c>
      <c r="N27" s="44">
        <v>0</v>
      </c>
      <c r="O27" s="44">
        <v>0</v>
      </c>
      <c r="P27" s="44">
        <v>1</v>
      </c>
      <c r="Q27" s="44">
        <v>10</v>
      </c>
      <c r="R27" s="45" t="s">
        <v>151</v>
      </c>
      <c r="S27" s="45" t="s">
        <v>152</v>
      </c>
      <c r="T27" s="45" t="s">
        <v>153</v>
      </c>
      <c r="U27" s="45" t="s">
        <v>43</v>
      </c>
      <c r="V27" s="45" t="s">
        <v>154</v>
      </c>
      <c r="W27" s="45" t="s">
        <v>155</v>
      </c>
      <c r="X27" s="45" t="s">
        <v>152</v>
      </c>
      <c r="Y27" s="45" t="s">
        <v>156</v>
      </c>
      <c r="Z27" s="36" t="s">
        <v>157</v>
      </c>
      <c r="AA27" s="36" t="s">
        <v>158</v>
      </c>
      <c r="AB27" s="46">
        <v>904440019</v>
      </c>
      <c r="AC27" s="47"/>
    </row>
    <row r="28" spans="1:29" s="27" customFormat="1" ht="43.5" customHeight="1" x14ac:dyDescent="0.25">
      <c r="A28" s="64" t="s">
        <v>37</v>
      </c>
      <c r="B28" s="64"/>
      <c r="C28" s="64"/>
      <c r="D28" s="64"/>
      <c r="E28" s="22"/>
      <c r="F28" s="22">
        <f>F4+F9+F11+F15+F21+F24</f>
        <v>3096</v>
      </c>
      <c r="G28" s="22">
        <f t="shared" ref="G28:Q28" si="19">G4+G9+G11+G15+G21+G24</f>
        <v>1734</v>
      </c>
      <c r="H28" s="22">
        <f>H4+H9+H11+H15+H21+H24</f>
        <v>1408</v>
      </c>
      <c r="I28" s="22">
        <f t="shared" si="19"/>
        <v>144</v>
      </c>
      <c r="J28" s="22">
        <f t="shared" si="19"/>
        <v>182</v>
      </c>
      <c r="K28" s="22">
        <f t="shared" si="19"/>
        <v>128</v>
      </c>
      <c r="L28" s="22">
        <f t="shared" si="19"/>
        <v>954</v>
      </c>
      <c r="M28" s="22">
        <f t="shared" si="19"/>
        <v>91</v>
      </c>
      <c r="N28" s="22">
        <f t="shared" si="19"/>
        <v>152</v>
      </c>
      <c r="O28" s="22">
        <f t="shared" si="19"/>
        <v>84</v>
      </c>
      <c r="P28" s="22">
        <f t="shared" si="19"/>
        <v>224</v>
      </c>
      <c r="Q28" s="22">
        <f t="shared" si="19"/>
        <v>857</v>
      </c>
      <c r="R28" s="22"/>
      <c r="S28" s="22"/>
      <c r="T28" s="22"/>
      <c r="U28" s="22"/>
      <c r="V28" s="23"/>
      <c r="W28" s="23"/>
      <c r="X28" s="23"/>
      <c r="Y28" s="23"/>
      <c r="Z28" s="24"/>
      <c r="AA28" s="24"/>
      <c r="AB28" s="25"/>
      <c r="AC28" s="26"/>
    </row>
  </sheetData>
  <autoFilter ref="A3:AC28"/>
  <mergeCells count="23">
    <mergeCell ref="A28:D28"/>
    <mergeCell ref="M2:Q2"/>
    <mergeCell ref="R2:U2"/>
    <mergeCell ref="V2:Y2"/>
    <mergeCell ref="B11:D11"/>
    <mergeCell ref="B4:D4"/>
    <mergeCell ref="B9:D9"/>
    <mergeCell ref="B15:D15"/>
    <mergeCell ref="B21:D21"/>
    <mergeCell ref="B24:D24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B2:AB3"/>
    <mergeCell ref="Z2:Z3"/>
    <mergeCell ref="AA2:AA3"/>
  </mergeCells>
  <conditionalFormatting sqref="C29:C1048576 C1:C3">
    <cfRule type="duplicateValues" dxfId="7" priority="11"/>
  </conditionalFormatting>
  <conditionalFormatting sqref="C19">
    <cfRule type="duplicateValues" dxfId="6" priority="4"/>
  </conditionalFormatting>
  <conditionalFormatting sqref="C6:C8">
    <cfRule type="duplicateValues" dxfId="5" priority="3"/>
  </conditionalFormatting>
  <conditionalFormatting sqref="C5">
    <cfRule type="duplicateValues" dxfId="4" priority="33"/>
  </conditionalFormatting>
  <conditionalFormatting sqref="C10">
    <cfRule type="duplicateValues" dxfId="3" priority="36"/>
  </conditionalFormatting>
  <conditionalFormatting sqref="C16:C18">
    <cfRule type="duplicateValues" dxfId="2" priority="38"/>
  </conditionalFormatting>
  <conditionalFormatting sqref="C22:C23 C25:C27">
    <cfRule type="duplicateValues" dxfId="1" priority="40"/>
  </conditionalFormatting>
  <conditionalFormatting sqref="C20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39" orientation="landscape" r:id="rId1"/>
  <colBreaks count="1" manualBreakCount="1">
    <brk id="2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TD</vt:lpstr>
      <vt:lpstr>'Chi tiết TD'!Print_Area</vt:lpstr>
      <vt:lpstr>'Chi tiết TD'!Print_Titles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HuongTV</cp:lastModifiedBy>
  <cp:lastPrinted>2024-07-25T07:53:57Z</cp:lastPrinted>
  <dcterms:created xsi:type="dcterms:W3CDTF">2024-06-12T11:12:33Z</dcterms:created>
  <dcterms:modified xsi:type="dcterms:W3CDTF">2024-09-25T07:59:56Z</dcterms:modified>
</cp:coreProperties>
</file>