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05" windowWidth="20280" windowHeight="7485"/>
  </bookViews>
  <sheets>
    <sheet name="Chi tiết TD (Đợt 2 tháng 7)" sheetId="1" r:id="rId1"/>
  </sheets>
  <definedNames>
    <definedName name="_xlnm._FilterDatabase" localSheetId="0" hidden="1">'Chi tiết TD (Đợt 2 tháng 7)'!$A$3:$AC$29</definedName>
    <definedName name="_xlnm.Print_Area" localSheetId="0">'Chi tiết TD (Đợt 2 tháng 7)'!$A$1:$AC$29</definedName>
    <definedName name="_xlnm.Print_Titles" localSheetId="0">'Chi tiết TD (Đợt 2 tháng 7)'!$2:$3</definedName>
  </definedNames>
  <calcPr calcId="144525"/>
</workbook>
</file>

<file path=xl/calcChain.xml><?xml version="1.0" encoding="utf-8"?>
<calcChain xmlns="http://schemas.openxmlformats.org/spreadsheetml/2006/main">
  <c r="G27" i="1" l="1"/>
  <c r="I27" i="1"/>
  <c r="J27" i="1"/>
  <c r="K27" i="1"/>
  <c r="L27" i="1"/>
  <c r="M27" i="1"/>
  <c r="N27" i="1"/>
  <c r="O27" i="1"/>
  <c r="P27" i="1"/>
  <c r="Q27" i="1"/>
  <c r="F27" i="1"/>
  <c r="H25" i="1"/>
  <c r="H26" i="1"/>
  <c r="H24" i="1"/>
  <c r="H20" i="1"/>
  <c r="H21" i="1"/>
  <c r="H22" i="1"/>
  <c r="H19" i="1"/>
  <c r="H17" i="1"/>
  <c r="H16" i="1"/>
  <c r="H15" i="1"/>
  <c r="H13" i="1"/>
  <c r="H12" i="1" s="1"/>
  <c r="F12" i="1"/>
  <c r="G12" i="1"/>
  <c r="I12" i="1"/>
  <c r="J12" i="1"/>
  <c r="K12" i="1"/>
  <c r="L12" i="1"/>
  <c r="M12" i="1"/>
  <c r="N12" i="1"/>
  <c r="O12" i="1"/>
  <c r="P12" i="1"/>
  <c r="Q12" i="1"/>
  <c r="H10" i="1"/>
  <c r="H11" i="1"/>
  <c r="H28" i="1"/>
  <c r="H27" i="1" s="1"/>
  <c r="H8" i="1"/>
  <c r="H7" i="1"/>
  <c r="I6" i="1"/>
  <c r="J6" i="1"/>
  <c r="K6" i="1"/>
  <c r="L6" i="1"/>
  <c r="M6" i="1"/>
  <c r="N6" i="1"/>
  <c r="O6" i="1"/>
  <c r="P6" i="1"/>
  <c r="Q6" i="1"/>
  <c r="F6" i="1"/>
  <c r="H5" i="1"/>
  <c r="H6" i="1" l="1"/>
  <c r="G6" i="1"/>
  <c r="G23" i="1"/>
  <c r="I23" i="1"/>
  <c r="J23" i="1"/>
  <c r="K23" i="1"/>
  <c r="L23" i="1"/>
  <c r="M23" i="1"/>
  <c r="N23" i="1"/>
  <c r="O23" i="1"/>
  <c r="P23" i="1"/>
  <c r="Q23" i="1"/>
  <c r="I18" i="1" l="1"/>
  <c r="J18" i="1"/>
  <c r="K18" i="1"/>
  <c r="L18" i="1"/>
  <c r="M18" i="1"/>
  <c r="N18" i="1"/>
  <c r="O18" i="1"/>
  <c r="P18" i="1"/>
  <c r="Q18" i="1"/>
  <c r="G14" i="1" l="1"/>
  <c r="I14" i="1"/>
  <c r="J14" i="1"/>
  <c r="K14" i="1"/>
  <c r="L14" i="1"/>
  <c r="M14" i="1"/>
  <c r="N14" i="1"/>
  <c r="O14" i="1"/>
  <c r="P14" i="1"/>
  <c r="Q14" i="1"/>
  <c r="I9" i="1"/>
  <c r="J9" i="1"/>
  <c r="K9" i="1"/>
  <c r="L9" i="1"/>
  <c r="M9" i="1"/>
  <c r="N9" i="1"/>
  <c r="O9" i="1"/>
  <c r="P9" i="1"/>
  <c r="Q9" i="1"/>
  <c r="F23" i="1" l="1"/>
  <c r="F14" i="1"/>
  <c r="G18" i="1"/>
  <c r="F18" i="1"/>
  <c r="G9" i="1"/>
  <c r="F9" i="1"/>
  <c r="G4" i="1"/>
  <c r="G29" i="1" s="1"/>
  <c r="I4" i="1"/>
  <c r="I29" i="1" s="1"/>
  <c r="J4" i="1"/>
  <c r="J29" i="1" s="1"/>
  <c r="K4" i="1"/>
  <c r="K29" i="1" s="1"/>
  <c r="L4" i="1"/>
  <c r="L29" i="1" s="1"/>
  <c r="M4" i="1"/>
  <c r="M29" i="1" s="1"/>
  <c r="N4" i="1"/>
  <c r="N29" i="1" s="1"/>
  <c r="O4" i="1"/>
  <c r="O29" i="1" s="1"/>
  <c r="P4" i="1"/>
  <c r="P29" i="1" s="1"/>
  <c r="Q4" i="1"/>
  <c r="Q29" i="1" s="1"/>
  <c r="F4" i="1"/>
  <c r="F29" i="1" s="1"/>
  <c r="H23" i="1" l="1"/>
  <c r="H9" i="1"/>
  <c r="H14" i="1"/>
  <c r="H4" i="1"/>
  <c r="H18" i="1"/>
  <c r="H29" i="1" l="1"/>
</calcChain>
</file>

<file path=xl/sharedStrings.xml><?xml version="1.0" encoding="utf-8"?>
<sst xmlns="http://schemas.openxmlformats.org/spreadsheetml/2006/main" count="246" uniqueCount="177">
  <si>
    <t>Khu công nghiệp</t>
  </si>
  <si>
    <t xml:space="preserve">Tên doanh nghiệp </t>
  </si>
  <si>
    <t>Ngành nghề sản xuất, 
kinh doanh</t>
  </si>
  <si>
    <t>Phân loại ngành sản xuất, kinh doanh</t>
  </si>
  <si>
    <t>Số lao động công ty đã tuyển từ 01/01/2024</t>
  </si>
  <si>
    <t>Số lao động có bằng cấp, chứng chỉ công ty đã tuyển từ 01/01/2024</t>
  </si>
  <si>
    <t>Tổng số lao động công ty muốn tuyển dụng thêm (tính đến nay)</t>
  </si>
  <si>
    <t>Số lao động công ty muốn tuyển dụng thêm chia theo vị trí việc làm</t>
  </si>
  <si>
    <t>Số lao động công ty muốn tuyển dụng thêm 
chia theo trình độ</t>
  </si>
  <si>
    <t xml:space="preserve">Mức lương chia theo vị trí 
(đơn vị tính: Triệu đồng) </t>
  </si>
  <si>
    <t xml:space="preserve">Tổng thu nhập chia theo vị trí
 (đơn vị tính: Triệu đồng) </t>
  </si>
  <si>
    <t xml:space="preserve">Họ tên người phụ trách tuyển dụng, đào tạo của Công ty </t>
  </si>
  <si>
    <t xml:space="preserve">Phòng/Ban/Đơn vị phụ trách tuyển dụng, đào tạo của Công ty </t>
  </si>
  <si>
    <t xml:space="preserve">Số điện thoại liên hệ của người phụ trách tuyển dụng, đào tạo </t>
  </si>
  <si>
    <t>Ghi chú (Nếu có)</t>
  </si>
  <si>
    <t>Nhà quản lý</t>
  </si>
  <si>
    <t xml:space="preserve">Chuyên môn kỹ thuật bậc cao </t>
  </si>
  <si>
    <t>Chuyên môn kỹ thuật bậc trung</t>
  </si>
  <si>
    <t>Việc làm khác</t>
  </si>
  <si>
    <t xml:space="preserve">Đại học và trên đại học </t>
  </si>
  <si>
    <t>Cao đẳng</t>
  </si>
  <si>
    <t>Trung cấp</t>
  </si>
  <si>
    <t>Bằng nghề, chứng chỉ đào tạo</t>
  </si>
  <si>
    <t>Trình độ khác</t>
  </si>
  <si>
    <t>I</t>
  </si>
  <si>
    <t>KCN An Dương</t>
  </si>
  <si>
    <t>An Dương</t>
  </si>
  <si>
    <t>Sản xuất điện thoại, điện tử, máy tính và các vender</t>
  </si>
  <si>
    <t>Phòng hành chính nhân sự</t>
  </si>
  <si>
    <t>II</t>
  </si>
  <si>
    <t>KCN Deep C2B</t>
  </si>
  <si>
    <t>Deep C 2B</t>
  </si>
  <si>
    <t>Khác</t>
  </si>
  <si>
    <t>III</t>
  </si>
  <si>
    <t>KCN Đình Vũ</t>
  </si>
  <si>
    <t>IV</t>
  </si>
  <si>
    <t>Nguyễn Thị Thu Hà</t>
  </si>
  <si>
    <t>V</t>
  </si>
  <si>
    <t>9 đến 12</t>
  </si>
  <si>
    <t>từ 20 đến 30</t>
  </si>
  <si>
    <t>Phòng Nhân sự</t>
  </si>
  <si>
    <t>VI</t>
  </si>
  <si>
    <t>KCN Nhật Bản - Hải Phòng</t>
  </si>
  <si>
    <t>Nhân sự</t>
  </si>
  <si>
    <t>Nguyễn Đức Cảnh</t>
  </si>
  <si>
    <t>Hành chính nhân sự</t>
  </si>
  <si>
    <t>0943777390</t>
  </si>
  <si>
    <t>VII</t>
  </si>
  <si>
    <t>KCN Tràng Duệ</t>
  </si>
  <si>
    <t>Tràng Duệ</t>
  </si>
  <si>
    <t>VIII</t>
  </si>
  <si>
    <t>10 đến 12</t>
  </si>
  <si>
    <t>10 đến 15</t>
  </si>
  <si>
    <t>20 đến 30</t>
  </si>
  <si>
    <t>Nguyễn Thị Thanh Huyên</t>
  </si>
  <si>
    <t>Nguyễn Thị Hà</t>
  </si>
  <si>
    <t>Công ty TNHH Regina Miracle International Việt Nam</t>
  </si>
  <si>
    <t>Dệt may, da giày và các sản phẩm từ dệt may, da giày</t>
  </si>
  <si>
    <t>từ 35 đến 88</t>
  </si>
  <si>
    <t>từ 12 đến 31</t>
  </si>
  <si>
    <t>từ 7 đến 15</t>
  </si>
  <si>
    <t>từ 6 đến 46</t>
  </si>
  <si>
    <t>từ 6 đến 56</t>
  </si>
  <si>
    <t>Nguyễn Thị Ngọc Bích</t>
  </si>
  <si>
    <t>Tổng KCN, KKT</t>
  </si>
  <si>
    <t>15 đến 18</t>
  </si>
  <si>
    <t>Phòng HCNS</t>
  </si>
  <si>
    <t>Cao Thị Trang</t>
  </si>
  <si>
    <t>0912291297</t>
  </si>
  <si>
    <t>Công ty CP Hóa dầu và Xơ sợi Việt Nam</t>
  </si>
  <si>
    <t>Sản xuất xơ, sợi</t>
  </si>
  <si>
    <t>Công ty TNHH ZF Automotive Việt Nam</t>
  </si>
  <si>
    <t>Sản xuất phụ tùng ô tô</t>
  </si>
  <si>
    <t>10 đến 20</t>
  </si>
  <si>
    <t>Phòng Tổ chức Hành chính</t>
  </si>
  <si>
    <t>Nghiêm Trọng Thịnh</t>
  </si>
  <si>
    <t>Công ty TNHH Sumirubber Việt Nam</t>
  </si>
  <si>
    <t>Công ty TNHH Chế tạo máy Citizen Việt Nam</t>
  </si>
  <si>
    <t>Mai Thị Thương</t>
  </si>
  <si>
    <t>CÔNG TY TNHH KYUNGSUNG VIỆT NAM</t>
  </si>
  <si>
    <t>Trên 8 triệu</t>
  </si>
  <si>
    <t>Trịnh Thị Yến</t>
  </si>
  <si>
    <t>Mô tơ và dây dẫn điện</t>
  </si>
  <si>
    <t>0912310889</t>
  </si>
  <si>
    <t>0965800098</t>
  </si>
  <si>
    <t>0936939727</t>
  </si>
  <si>
    <t>Đình Vũ</t>
  </si>
  <si>
    <t>KCN VSIP</t>
  </si>
  <si>
    <t>VSIP</t>
  </si>
  <si>
    <t>Chế tạo ô tô - xe máy; máy móc thiết bị dụng cụ phụ tùng khác</t>
  </si>
  <si>
    <t>Nhựa, bao bì</t>
  </si>
  <si>
    <t>Cơ khí</t>
  </si>
  <si>
    <t>CÔNG TY TNHH KHOA HỌC KỸ THUẬT TRUYỀN ĐỘNG  SAN-TOHNO (HẢI PHÒNG)</t>
  </si>
  <si>
    <t>Sản xuất, chế tạo linh kiện ép nhựa chính xác, linh kiện khuôn mẫu, sản xuất bánh răng, cụm bánh răng, hệ thống truyền động hộp số</t>
  </si>
  <si>
    <t>30 đến 40</t>
  </si>
  <si>
    <t>Phòng Quản Lý Tổng Hợp</t>
  </si>
  <si>
    <t>Công ty TNHH Công nghiệp MIC Việt Nam</t>
  </si>
  <si>
    <t>Sản xuất, lắp ráp  thiết bị điều khiển nhiệt độ dùng trong công nghiệp</t>
  </si>
  <si>
    <t>Công ty TNHH kỹ thuật bao bì ADHES Việt Nam</t>
  </si>
  <si>
    <t>Băng dính các loại</t>
  </si>
  <si>
    <t>15-20</t>
  </si>
  <si>
    <t>9-15</t>
  </si>
  <si>
    <t>20-30</t>
  </si>
  <si>
    <t>Hoàng Thị Thanh</t>
  </si>
  <si>
    <t>0393188192</t>
  </si>
  <si>
    <t>15 đến 25</t>
  </si>
  <si>
    <t>10 đến 17</t>
  </si>
  <si>
    <t>8 đến 10</t>
  </si>
  <si>
    <t>Vũ Thị Kim Thanh</t>
  </si>
  <si>
    <t>0918148857</t>
  </si>
  <si>
    <t>Công ty TNHH Vật Liệu Nam Châm Shin-Etsu Việt Nam</t>
  </si>
  <si>
    <t>Vật liệu nam châm</t>
  </si>
  <si>
    <t>12 đến 18</t>
  </si>
  <si>
    <t>Nguyễn Thị Kim Ngọc</t>
  </si>
  <si>
    <t>0886146556</t>
  </si>
  <si>
    <t>x</t>
  </si>
  <si>
    <t>12-16</t>
  </si>
  <si>
    <t>11-14</t>
  </si>
  <si>
    <t>9-11</t>
  </si>
  <si>
    <t>7-9</t>
  </si>
  <si>
    <t>12-15</t>
  </si>
  <si>
    <t>10-14</t>
  </si>
  <si>
    <t>7-10</t>
  </si>
  <si>
    <t>Nam Cầu Kiền</t>
  </si>
  <si>
    <t>Công ty TNHH Jin Gog She Precision Mold VIệt Nam</t>
  </si>
  <si>
    <t>Sản xuất vỏ nhựa linh kiện điện tử, gia công sửa chữa khuôn</t>
  </si>
  <si>
    <t>Mai Thị Tuyết</t>
  </si>
  <si>
    <t>Phòng Hành chính - Nhân sự</t>
  </si>
  <si>
    <t>0968372766</t>
  </si>
  <si>
    <t>Nhật Bản - Hải Phòng</t>
  </si>
  <si>
    <t>Sản xuất sản phẩm đúc kim loại</t>
  </si>
  <si>
    <t>Sản xuất và lắp ráp linh kiện cao su chính xác</t>
  </si>
  <si>
    <t>Công ty TNHH Takahata Precision Việt Nam</t>
  </si>
  <si>
    <t>Sản xuất và lắp ráp linh kiện nhựa</t>
  </si>
  <si>
    <t>8-12</t>
  </si>
  <si>
    <t>6 đến 7</t>
  </si>
  <si>
    <t>7 đên 8</t>
  </si>
  <si>
    <t>5-40</t>
  </si>
  <si>
    <t>5-15</t>
  </si>
  <si>
    <t>Vũ Hoài Linh</t>
  </si>
  <si>
    <t>Phòng Hành chính</t>
  </si>
  <si>
    <t>0936950855</t>
  </si>
  <si>
    <t>Công ty In Baoshen Việt Nam</t>
  </si>
  <si>
    <t>Chuyên In tem, in nhãn mác, in bao bì trong KCN</t>
  </si>
  <si>
    <t>sản xuất linh kiện nhựa</t>
  </si>
  <si>
    <t>CÔNG TY TNHH HALLA ELECTRONICS VINA</t>
  </si>
  <si>
    <t>Sản xuất linh kiện điện tử, sản xuất phụ tùng và bộ phận phụ trợ cho xe có động cơ và động cơ xe.</t>
  </si>
  <si>
    <t>Sản xuất đúc ép các sản phẩm từ nhựa</t>
  </si>
  <si>
    <t>Công ty TNHH Meiko VN</t>
  </si>
  <si>
    <t>Mai Thị Luyến</t>
  </si>
  <si>
    <t>Tổng vụ</t>
  </si>
  <si>
    <t>0344635815</t>
  </si>
  <si>
    <t>từ 30 đến 40</t>
  </si>
  <si>
    <t>từ 10 đến 20</t>
  </si>
  <si>
    <t>từ 7 đến 10</t>
  </si>
  <si>
    <t>từ 40 đến 50</t>
  </si>
  <si>
    <t>Vũ Thị Mai</t>
  </si>
  <si>
    <t>0903201291</t>
  </si>
  <si>
    <t>ĐÀO THỊ QUỲNH ANH</t>
  </si>
  <si>
    <t>trên 7 triệu</t>
  </si>
  <si>
    <t>trên 6 triệu</t>
  </si>
  <si>
    <t>trên 9 triệu</t>
  </si>
  <si>
    <t>Công ty TNHH Moons' Industries (Việt Nam)</t>
  </si>
  <si>
    <t>Công ty TNHH công nghệ máy văn phòng Kyocera Việt Nam</t>
  </si>
  <si>
    <t>Sản xuất máy in, mực in, công cụ điện</t>
  </si>
  <si>
    <t xml:space="preserve">Sản xuất các loại áo lót, quần lót nữ, giày, quần áo các loại, gia công hàng may mặc; 
Sản xuất khẩu trang vải các loại và quần áo bảo hộ; </t>
  </si>
  <si>
    <t>90 đến 120</t>
  </si>
  <si>
    <t>90 đến 100</t>
  </si>
  <si>
    <t>0904662355</t>
  </si>
  <si>
    <t>từ 42 đến 102</t>
  </si>
  <si>
    <t>từ 16 đến 38</t>
  </si>
  <si>
    <t>từ 10 đến 24</t>
  </si>
  <si>
    <t>Trong KKT, ngoài KCN</t>
  </si>
  <si>
    <t>CHI TIẾT NHU CẦU TUYỂN DỤNG CỦA CÁC DOANH NGHIỆP KHU CÔNG NGHIỆP, KHU KINH TẾ
(Đợt 2 tháng 7/2024)</t>
  </si>
  <si>
    <t>0904146766</t>
  </si>
  <si>
    <t>0936882298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</si>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</sst>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theme="1"/>
      <name val="Times New Roman"/>
      <family val="2"/>
      <charset val="163"/>
    </font>
    <font>
      <sz val="10"/>
      <color rgb="FF000000"/>
      <name val="Calibri"/>
      <family val="2"/>
      <charset val="163"/>
      <scheme val="minor"/>
    </font>
    <font>
      <b/>
      <sz val="15"/>
      <color rgb="FF00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0"/>
      <color rgb="FF000000"/>
      <name val="Calibri"/>
      <family val="2"/>
      <charset val="163"/>
      <scheme val="minor"/>
    </font>
    <font>
      <sz val="11"/>
      <color rgb="FF000000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rgb="FF000000"/>
      <name val="Times New Roman"/>
      <family val="1"/>
      <charset val="163"/>
    </font>
    <font>
      <b/>
      <sz val="11.5"/>
      <color rgb="FF000000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0" fontId="9" fillId="0" borderId="2" xfId="1" quotePrefix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quotePrefix="1" applyFont="1" applyBorder="1" applyAlignment="1">
      <alignment horizontal="left" vertical="center" wrapText="1"/>
    </xf>
    <xf numFmtId="3" fontId="11" fillId="0" borderId="2" xfId="1" applyNumberFormat="1" applyFont="1" applyBorder="1" applyAlignment="1">
      <alignment horizontal="right" vertical="center" wrapText="1"/>
    </xf>
    <xf numFmtId="3" fontId="12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13" fillId="0" borderId="0" xfId="1" applyFont="1" applyAlignment="1"/>
    <xf numFmtId="0" fontId="14" fillId="0" borderId="0" xfId="1" applyFont="1" applyAlignment="1"/>
    <xf numFmtId="0" fontId="1" fillId="0" borderId="0" xfId="1" applyFont="1" applyAlignment="1"/>
    <xf numFmtId="0" fontId="1" fillId="0" borderId="0" xfId="1" applyFont="1" applyAlignment="1">
      <alignment horizontal="left" vertical="center" wrapText="1"/>
    </xf>
    <xf numFmtId="3" fontId="1" fillId="0" borderId="0" xfId="1" applyNumberFormat="1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0" fontId="4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right" vertical="center" wrapText="1"/>
    </xf>
    <xf numFmtId="3" fontId="9" fillId="0" borderId="2" xfId="1" quotePrefix="1" applyNumberFormat="1" applyFont="1" applyBorder="1" applyAlignment="1">
      <alignment horizontal="left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9" fillId="0" borderId="2" xfId="1" quotePrefix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29"/>
  <sheetViews>
    <sheetView tabSelected="1" view="pageBreakPreview" zoomScaleNormal="100" zoomScaleSheetLayoutView="100" workbookViewId="0">
      <selection activeCell="C2" sqref="C2:C3"/>
    </sheetView>
  </sheetViews>
  <sheetFormatPr defaultColWidth="9.77734375" defaultRowHeight="15.75" customHeight="1" x14ac:dyDescent="0.2"/>
  <cols>
    <col min="1" max="1" width="4.109375" style="29" customWidth="1"/>
    <col min="2" max="2" width="14.33203125" style="30" customWidth="1"/>
    <col min="3" max="3" width="23.21875" style="30" customWidth="1"/>
    <col min="4" max="4" width="22" style="30" customWidth="1"/>
    <col min="5" max="5" width="10.21875" style="31" customWidth="1"/>
    <col min="6" max="7" width="8.88671875" style="31" customWidth="1"/>
    <col min="8" max="8" width="7.5546875" style="31" customWidth="1"/>
    <col min="9" max="17" width="6.77734375" style="31" customWidth="1"/>
    <col min="18" max="20" width="9.88671875" style="32" customWidth="1"/>
    <col min="21" max="21" width="7.5546875" style="32" customWidth="1"/>
    <col min="22" max="22" width="9.5546875" style="32" customWidth="1"/>
    <col min="23" max="24" width="9.88671875" style="32" customWidth="1"/>
    <col min="25" max="25" width="7.6640625" style="32" customWidth="1"/>
    <col min="26" max="26" width="13.88671875" style="30" customWidth="1"/>
    <col min="27" max="27" width="14.6640625" style="30" customWidth="1"/>
    <col min="28" max="28" width="16" style="42" customWidth="1"/>
    <col min="29" max="29" width="14.6640625" style="29" hidden="1" customWidth="1"/>
    <col min="30" max="31" width="14.6640625" style="29" customWidth="1"/>
    <col min="32" max="16384" width="9.77734375" style="29"/>
  </cols>
  <sheetData>
    <row r="1" spans="1:29" s="2" customFormat="1" ht="72.75" customHeight="1" x14ac:dyDescent="0.3">
      <c r="A1" s="43" t="s">
        <v>173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1"/>
    </row>
    <row r="2" spans="1:29" s="4" customFormat="1" ht="78" customHeight="1" x14ac:dyDescent="0.3">
      <c r="A2" s="45" t="s">
        <v>176</v>
      </c>
      <c r="B2" s="46" t="s">
        <v>0</v>
      </c>
      <c r="C2" s="46" t="s">
        <v>1</v>
      </c>
      <c r="D2" s="46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/>
      <c r="K2" s="47"/>
      <c r="L2" s="47"/>
      <c r="M2" s="47" t="s">
        <v>8</v>
      </c>
      <c r="N2" s="47"/>
      <c r="O2" s="47"/>
      <c r="P2" s="47"/>
      <c r="Q2" s="47"/>
      <c r="R2" s="46" t="s">
        <v>9</v>
      </c>
      <c r="S2" s="46"/>
      <c r="T2" s="46"/>
      <c r="U2" s="46"/>
      <c r="V2" s="46" t="s">
        <v>10</v>
      </c>
      <c r="W2" s="46"/>
      <c r="X2" s="46"/>
      <c r="Y2" s="46"/>
      <c r="Z2" s="48" t="s">
        <v>11</v>
      </c>
      <c r="AA2" s="48" t="s">
        <v>12</v>
      </c>
      <c r="AB2" s="48" t="s">
        <v>13</v>
      </c>
      <c r="AC2" s="3" t="s">
        <v>14</v>
      </c>
    </row>
    <row r="3" spans="1:29" s="4" customFormat="1" ht="83.25" customHeight="1" x14ac:dyDescent="0.3">
      <c r="A3" s="45"/>
      <c r="B3" s="46"/>
      <c r="C3" s="46"/>
      <c r="D3" s="46"/>
      <c r="E3" s="47"/>
      <c r="F3" s="47"/>
      <c r="G3" s="47"/>
      <c r="H3" s="47"/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15</v>
      </c>
      <c r="W3" s="6" t="s">
        <v>16</v>
      </c>
      <c r="X3" s="6" t="s">
        <v>17</v>
      </c>
      <c r="Y3" s="6" t="s">
        <v>18</v>
      </c>
      <c r="Z3" s="49"/>
      <c r="AA3" s="49"/>
      <c r="AB3" s="49"/>
      <c r="AC3" s="3"/>
    </row>
    <row r="4" spans="1:29" s="4" customFormat="1" ht="29.25" customHeight="1" x14ac:dyDescent="0.3">
      <c r="A4" s="7" t="s">
        <v>24</v>
      </c>
      <c r="B4" s="50" t="s">
        <v>25</v>
      </c>
      <c r="C4" s="50"/>
      <c r="D4" s="50"/>
      <c r="E4" s="5"/>
      <c r="F4" s="8">
        <f t="shared" ref="F4:Q4" si="0">SUM(F5:F5)</f>
        <v>13</v>
      </c>
      <c r="G4" s="8">
        <f t="shared" si="0"/>
        <v>4</v>
      </c>
      <c r="H4" s="8">
        <f t="shared" si="0"/>
        <v>5</v>
      </c>
      <c r="I4" s="8">
        <f t="shared" si="0"/>
        <v>0</v>
      </c>
      <c r="J4" s="8">
        <f t="shared" si="0"/>
        <v>1</v>
      </c>
      <c r="K4" s="8">
        <f t="shared" si="0"/>
        <v>4</v>
      </c>
      <c r="L4" s="8">
        <f t="shared" si="0"/>
        <v>0</v>
      </c>
      <c r="M4" s="8">
        <f t="shared" si="0"/>
        <v>1</v>
      </c>
      <c r="N4" s="8">
        <f t="shared" si="0"/>
        <v>3</v>
      </c>
      <c r="O4" s="8">
        <f t="shared" si="0"/>
        <v>0</v>
      </c>
      <c r="P4" s="8">
        <f t="shared" si="0"/>
        <v>1</v>
      </c>
      <c r="Q4" s="8">
        <f t="shared" si="0"/>
        <v>0</v>
      </c>
      <c r="R4" s="9"/>
      <c r="S4" s="8"/>
      <c r="T4" s="8"/>
      <c r="U4" s="8"/>
      <c r="V4" s="8"/>
      <c r="W4" s="8"/>
      <c r="X4" s="8"/>
      <c r="Y4" s="8"/>
      <c r="Z4" s="41"/>
      <c r="AA4" s="41"/>
      <c r="AB4" s="41"/>
      <c r="AC4" s="3"/>
    </row>
    <row r="5" spans="1:29" s="17" customFormat="1" ht="78" customHeight="1" x14ac:dyDescent="0.3">
      <c r="A5" s="10">
        <v>1</v>
      </c>
      <c r="B5" s="11" t="s">
        <v>26</v>
      </c>
      <c r="C5" s="11" t="s">
        <v>92</v>
      </c>
      <c r="D5" s="11" t="s">
        <v>93</v>
      </c>
      <c r="E5" s="12" t="s">
        <v>90</v>
      </c>
      <c r="F5" s="13">
        <v>13</v>
      </c>
      <c r="G5" s="13">
        <v>4</v>
      </c>
      <c r="H5" s="13">
        <f>SUM(I5:L5)</f>
        <v>5</v>
      </c>
      <c r="I5" s="13">
        <v>0</v>
      </c>
      <c r="J5" s="13">
        <v>1</v>
      </c>
      <c r="K5" s="13">
        <v>4</v>
      </c>
      <c r="L5" s="13">
        <v>0</v>
      </c>
      <c r="M5" s="13">
        <v>1</v>
      </c>
      <c r="N5" s="13">
        <v>3</v>
      </c>
      <c r="O5" s="13">
        <v>0</v>
      </c>
      <c r="P5" s="13">
        <v>1</v>
      </c>
      <c r="Q5" s="13">
        <v>0</v>
      </c>
      <c r="R5" s="14" t="s">
        <v>94</v>
      </c>
      <c r="S5" s="14" t="s">
        <v>53</v>
      </c>
      <c r="T5" s="14" t="s">
        <v>73</v>
      </c>
      <c r="U5" s="14">
        <v>10</v>
      </c>
      <c r="V5" s="14" t="s">
        <v>94</v>
      </c>
      <c r="W5" s="14" t="s">
        <v>53</v>
      </c>
      <c r="X5" s="14" t="s">
        <v>73</v>
      </c>
      <c r="Y5" s="14">
        <v>10</v>
      </c>
      <c r="Z5" s="11" t="s">
        <v>67</v>
      </c>
      <c r="AA5" s="11" t="s">
        <v>95</v>
      </c>
      <c r="AB5" s="15" t="s">
        <v>68</v>
      </c>
      <c r="AC5" s="16"/>
    </row>
    <row r="6" spans="1:29" s="4" customFormat="1" ht="30.75" customHeight="1" x14ac:dyDescent="0.3">
      <c r="A6" s="33" t="s">
        <v>29</v>
      </c>
      <c r="B6" s="51" t="s">
        <v>30</v>
      </c>
      <c r="C6" s="52"/>
      <c r="D6" s="53"/>
      <c r="E6" s="34"/>
      <c r="F6" s="8">
        <f>SUM(F7:F8)</f>
        <v>162</v>
      </c>
      <c r="G6" s="8">
        <f t="shared" ref="G6:Q6" si="1">SUM(G7:G8)</f>
        <v>106</v>
      </c>
      <c r="H6" s="8">
        <f t="shared" si="1"/>
        <v>21</v>
      </c>
      <c r="I6" s="8">
        <f t="shared" si="1"/>
        <v>4</v>
      </c>
      <c r="J6" s="8">
        <f t="shared" si="1"/>
        <v>2</v>
      </c>
      <c r="K6" s="8">
        <f t="shared" si="1"/>
        <v>2</v>
      </c>
      <c r="L6" s="8">
        <f t="shared" si="1"/>
        <v>13</v>
      </c>
      <c r="M6" s="8">
        <f t="shared" si="1"/>
        <v>4</v>
      </c>
      <c r="N6" s="8">
        <f t="shared" si="1"/>
        <v>2</v>
      </c>
      <c r="O6" s="8">
        <f t="shared" si="1"/>
        <v>2</v>
      </c>
      <c r="P6" s="8">
        <f t="shared" si="1"/>
        <v>0</v>
      </c>
      <c r="Q6" s="8">
        <f t="shared" si="1"/>
        <v>13</v>
      </c>
      <c r="R6" s="18"/>
      <c r="S6" s="18"/>
      <c r="T6" s="18"/>
      <c r="U6" s="18"/>
      <c r="V6" s="18"/>
      <c r="W6" s="18"/>
      <c r="X6" s="18"/>
      <c r="Y6" s="18"/>
      <c r="Z6" s="41"/>
      <c r="AA6" s="41"/>
      <c r="AB6" s="19"/>
      <c r="AC6" s="3"/>
    </row>
    <row r="7" spans="1:29" s="17" customFormat="1" ht="49.5" customHeight="1" x14ac:dyDescent="0.3">
      <c r="A7" s="10">
        <v>1</v>
      </c>
      <c r="B7" s="11" t="s">
        <v>31</v>
      </c>
      <c r="C7" s="11" t="s">
        <v>96</v>
      </c>
      <c r="D7" s="11" t="s">
        <v>97</v>
      </c>
      <c r="E7" s="12" t="s">
        <v>91</v>
      </c>
      <c r="F7" s="13">
        <v>24</v>
      </c>
      <c r="G7" s="13">
        <v>6</v>
      </c>
      <c r="H7" s="13">
        <f>SUM(I7:L7)</f>
        <v>4</v>
      </c>
      <c r="I7" s="13">
        <v>1</v>
      </c>
      <c r="J7" s="13">
        <v>1</v>
      </c>
      <c r="K7" s="13">
        <v>1</v>
      </c>
      <c r="L7" s="13">
        <v>1</v>
      </c>
      <c r="M7" s="13">
        <v>1</v>
      </c>
      <c r="N7" s="13">
        <v>1</v>
      </c>
      <c r="O7" s="13">
        <v>1</v>
      </c>
      <c r="P7" s="13">
        <v>0</v>
      </c>
      <c r="Q7" s="13">
        <v>1</v>
      </c>
      <c r="R7" s="35" t="s">
        <v>53</v>
      </c>
      <c r="S7" s="35" t="s">
        <v>53</v>
      </c>
      <c r="T7" s="35" t="s">
        <v>100</v>
      </c>
      <c r="U7" s="35" t="s">
        <v>101</v>
      </c>
      <c r="V7" s="35" t="s">
        <v>102</v>
      </c>
      <c r="W7" s="35" t="s">
        <v>102</v>
      </c>
      <c r="X7" s="35" t="s">
        <v>100</v>
      </c>
      <c r="Y7" s="35" t="s">
        <v>101</v>
      </c>
      <c r="Z7" s="37" t="s">
        <v>103</v>
      </c>
      <c r="AA7" s="37" t="s">
        <v>28</v>
      </c>
      <c r="AB7" s="38" t="s">
        <v>104</v>
      </c>
      <c r="AC7" s="16"/>
    </row>
    <row r="8" spans="1:29" s="17" customFormat="1" ht="49.5" customHeight="1" x14ac:dyDescent="0.3">
      <c r="A8" s="10">
        <v>2</v>
      </c>
      <c r="B8" s="11" t="s">
        <v>31</v>
      </c>
      <c r="C8" s="11" t="s">
        <v>98</v>
      </c>
      <c r="D8" s="11" t="s">
        <v>99</v>
      </c>
      <c r="E8" s="12" t="s">
        <v>32</v>
      </c>
      <c r="F8" s="13">
        <v>138</v>
      </c>
      <c r="G8" s="13">
        <v>100</v>
      </c>
      <c r="H8" s="13">
        <f>SUM(I8:L8)</f>
        <v>17</v>
      </c>
      <c r="I8" s="13">
        <v>3</v>
      </c>
      <c r="J8" s="13">
        <v>1</v>
      </c>
      <c r="K8" s="13">
        <v>1</v>
      </c>
      <c r="L8" s="13">
        <v>12</v>
      </c>
      <c r="M8" s="13">
        <v>3</v>
      </c>
      <c r="N8" s="13">
        <v>1</v>
      </c>
      <c r="O8" s="13">
        <v>1</v>
      </c>
      <c r="P8" s="13">
        <v>0</v>
      </c>
      <c r="Q8" s="13">
        <v>12</v>
      </c>
      <c r="R8" s="14" t="s">
        <v>105</v>
      </c>
      <c r="S8" s="14" t="s">
        <v>106</v>
      </c>
      <c r="T8" s="14" t="s">
        <v>52</v>
      </c>
      <c r="U8" s="14" t="s">
        <v>107</v>
      </c>
      <c r="V8" s="14" t="s">
        <v>105</v>
      </c>
      <c r="W8" s="14" t="s">
        <v>106</v>
      </c>
      <c r="X8" s="14" t="s">
        <v>52</v>
      </c>
      <c r="Y8" s="14" t="s">
        <v>107</v>
      </c>
      <c r="Z8" s="11" t="s">
        <v>108</v>
      </c>
      <c r="AA8" s="11" t="s">
        <v>28</v>
      </c>
      <c r="AB8" s="15" t="s">
        <v>109</v>
      </c>
      <c r="AC8" s="16"/>
    </row>
    <row r="9" spans="1:29" s="4" customFormat="1" ht="39.950000000000003" customHeight="1" x14ac:dyDescent="0.3">
      <c r="A9" s="7" t="s">
        <v>33</v>
      </c>
      <c r="B9" s="54" t="s">
        <v>34</v>
      </c>
      <c r="C9" s="54"/>
      <c r="D9" s="54"/>
      <c r="E9" s="5"/>
      <c r="F9" s="8">
        <f t="shared" ref="F9:Q9" si="2">SUM(F10:F11)</f>
        <v>560</v>
      </c>
      <c r="G9" s="8">
        <f t="shared" si="2"/>
        <v>546</v>
      </c>
      <c r="H9" s="8">
        <f t="shared" si="2"/>
        <v>82</v>
      </c>
      <c r="I9" s="8">
        <f t="shared" si="2"/>
        <v>0</v>
      </c>
      <c r="J9" s="8">
        <f t="shared" si="2"/>
        <v>0</v>
      </c>
      <c r="K9" s="8">
        <f t="shared" si="2"/>
        <v>22</v>
      </c>
      <c r="L9" s="8">
        <f t="shared" si="2"/>
        <v>60</v>
      </c>
      <c r="M9" s="8">
        <f t="shared" si="2"/>
        <v>15</v>
      </c>
      <c r="N9" s="8">
        <f t="shared" si="2"/>
        <v>20</v>
      </c>
      <c r="O9" s="8">
        <f t="shared" si="2"/>
        <v>30</v>
      </c>
      <c r="P9" s="8">
        <f t="shared" si="2"/>
        <v>7</v>
      </c>
      <c r="Q9" s="8">
        <f t="shared" si="2"/>
        <v>10</v>
      </c>
      <c r="R9" s="18"/>
      <c r="S9" s="18"/>
      <c r="T9" s="18"/>
      <c r="U9" s="18"/>
      <c r="V9" s="18"/>
      <c r="W9" s="18"/>
      <c r="X9" s="18"/>
      <c r="Y9" s="18"/>
      <c r="Z9" s="41"/>
      <c r="AA9" s="41"/>
      <c r="AB9" s="41"/>
      <c r="AC9" s="3"/>
    </row>
    <row r="10" spans="1:29" s="4" customFormat="1" ht="39.950000000000003" customHeight="1" x14ac:dyDescent="0.3">
      <c r="A10" s="10">
        <v>1</v>
      </c>
      <c r="B10" s="11" t="s">
        <v>86</v>
      </c>
      <c r="C10" s="11" t="s">
        <v>110</v>
      </c>
      <c r="D10" s="11" t="s">
        <v>111</v>
      </c>
      <c r="E10" s="12" t="s">
        <v>32</v>
      </c>
      <c r="F10" s="20">
        <v>530</v>
      </c>
      <c r="G10" s="20">
        <v>530</v>
      </c>
      <c r="H10" s="13">
        <f>SUM(I10:L10)</f>
        <v>70</v>
      </c>
      <c r="I10" s="13">
        <v>0</v>
      </c>
      <c r="J10" s="13">
        <v>0</v>
      </c>
      <c r="K10" s="13">
        <v>20</v>
      </c>
      <c r="L10" s="13">
        <v>50</v>
      </c>
      <c r="M10" s="13">
        <v>15</v>
      </c>
      <c r="N10" s="13">
        <v>20</v>
      </c>
      <c r="O10" s="13">
        <v>30</v>
      </c>
      <c r="P10" s="13">
        <v>5</v>
      </c>
      <c r="Q10" s="13">
        <v>0</v>
      </c>
      <c r="R10" s="35">
        <v>0</v>
      </c>
      <c r="S10" s="35">
        <v>0</v>
      </c>
      <c r="T10" s="35" t="s">
        <v>65</v>
      </c>
      <c r="U10" s="35">
        <v>0</v>
      </c>
      <c r="V10" s="35">
        <v>0</v>
      </c>
      <c r="W10" s="35">
        <v>0</v>
      </c>
      <c r="X10" s="35" t="s">
        <v>112</v>
      </c>
      <c r="Y10" s="35">
        <v>0</v>
      </c>
      <c r="Z10" s="11" t="s">
        <v>113</v>
      </c>
      <c r="AA10" s="11" t="s">
        <v>40</v>
      </c>
      <c r="AB10" s="36" t="s">
        <v>114</v>
      </c>
      <c r="AC10" s="3"/>
    </row>
    <row r="11" spans="1:29" s="4" customFormat="1" ht="39.950000000000003" customHeight="1" x14ac:dyDescent="0.3">
      <c r="A11" s="10">
        <v>2</v>
      </c>
      <c r="B11" s="11" t="s">
        <v>86</v>
      </c>
      <c r="C11" s="11" t="s">
        <v>69</v>
      </c>
      <c r="D11" s="11" t="s">
        <v>70</v>
      </c>
      <c r="E11" s="12" t="s">
        <v>32</v>
      </c>
      <c r="F11" s="20">
        <v>30</v>
      </c>
      <c r="G11" s="20">
        <v>16</v>
      </c>
      <c r="H11" s="13">
        <f>SUM(I11:L11)</f>
        <v>12</v>
      </c>
      <c r="I11" s="13">
        <v>0</v>
      </c>
      <c r="J11" s="13">
        <v>0</v>
      </c>
      <c r="K11" s="13">
        <v>2</v>
      </c>
      <c r="L11" s="13">
        <v>10</v>
      </c>
      <c r="M11" s="13">
        <v>0</v>
      </c>
      <c r="N11" s="13">
        <v>0</v>
      </c>
      <c r="O11" s="13">
        <v>0</v>
      </c>
      <c r="P11" s="13">
        <v>2</v>
      </c>
      <c r="Q11" s="13">
        <v>10</v>
      </c>
      <c r="R11" s="14" t="s">
        <v>116</v>
      </c>
      <c r="S11" s="14" t="s">
        <v>117</v>
      </c>
      <c r="T11" s="14" t="s">
        <v>118</v>
      </c>
      <c r="U11" s="14" t="s">
        <v>119</v>
      </c>
      <c r="V11" s="14" t="s">
        <v>100</v>
      </c>
      <c r="W11" s="14" t="s">
        <v>120</v>
      </c>
      <c r="X11" s="14" t="s">
        <v>121</v>
      </c>
      <c r="Y11" s="14" t="s">
        <v>122</v>
      </c>
      <c r="Z11" s="11" t="s">
        <v>36</v>
      </c>
      <c r="AA11" s="11" t="s">
        <v>74</v>
      </c>
      <c r="AB11" s="15">
        <v>362616488</v>
      </c>
      <c r="AC11" s="3"/>
    </row>
    <row r="12" spans="1:29" s="4" customFormat="1" ht="27.75" customHeight="1" x14ac:dyDescent="0.3">
      <c r="A12" s="7" t="s">
        <v>35</v>
      </c>
      <c r="B12" s="51" t="s">
        <v>123</v>
      </c>
      <c r="C12" s="52"/>
      <c r="D12" s="53"/>
      <c r="E12" s="5"/>
      <c r="F12" s="21">
        <f t="shared" ref="F12:Q12" si="3">SUM(F13:F13)</f>
        <v>30</v>
      </c>
      <c r="G12" s="21">
        <f t="shared" si="3"/>
        <v>10</v>
      </c>
      <c r="H12" s="21">
        <f t="shared" si="3"/>
        <v>2</v>
      </c>
      <c r="I12" s="21">
        <f t="shared" si="3"/>
        <v>1</v>
      </c>
      <c r="J12" s="21">
        <f t="shared" si="3"/>
        <v>1</v>
      </c>
      <c r="K12" s="21">
        <f t="shared" si="3"/>
        <v>0</v>
      </c>
      <c r="L12" s="21">
        <f t="shared" si="3"/>
        <v>0</v>
      </c>
      <c r="M12" s="21">
        <f t="shared" si="3"/>
        <v>2</v>
      </c>
      <c r="N12" s="21">
        <f t="shared" si="3"/>
        <v>0</v>
      </c>
      <c r="O12" s="21">
        <f t="shared" si="3"/>
        <v>0</v>
      </c>
      <c r="P12" s="21">
        <f t="shared" si="3"/>
        <v>0</v>
      </c>
      <c r="Q12" s="21">
        <f t="shared" si="3"/>
        <v>0</v>
      </c>
      <c r="R12" s="18"/>
      <c r="S12" s="18"/>
      <c r="T12" s="18"/>
      <c r="U12" s="18"/>
      <c r="V12" s="18"/>
      <c r="W12" s="18"/>
      <c r="X12" s="18"/>
      <c r="Y12" s="18"/>
      <c r="Z12" s="41"/>
      <c r="AA12" s="41"/>
      <c r="AB12" s="41"/>
      <c r="AC12" s="3"/>
    </row>
    <row r="13" spans="1:29" s="17" customFormat="1" ht="54" customHeight="1" x14ac:dyDescent="0.3">
      <c r="A13" s="10">
        <v>1</v>
      </c>
      <c r="B13" s="11" t="s">
        <v>123</v>
      </c>
      <c r="C13" s="11" t="s">
        <v>124</v>
      </c>
      <c r="D13" s="11" t="s">
        <v>125</v>
      </c>
      <c r="E13" s="12" t="s">
        <v>90</v>
      </c>
      <c r="F13" s="20">
        <v>30</v>
      </c>
      <c r="G13" s="20">
        <v>10</v>
      </c>
      <c r="H13" s="13">
        <f>SUM(I13:L13)</f>
        <v>2</v>
      </c>
      <c r="I13" s="13">
        <v>1</v>
      </c>
      <c r="J13" s="13">
        <v>1</v>
      </c>
      <c r="K13" s="13">
        <v>0</v>
      </c>
      <c r="L13" s="13">
        <v>0</v>
      </c>
      <c r="M13" s="13">
        <v>2</v>
      </c>
      <c r="N13" s="13">
        <v>0</v>
      </c>
      <c r="O13" s="13">
        <v>0</v>
      </c>
      <c r="P13" s="13">
        <v>0</v>
      </c>
      <c r="Q13" s="13">
        <v>0</v>
      </c>
      <c r="R13" s="14">
        <v>20</v>
      </c>
      <c r="S13" s="14">
        <v>25</v>
      </c>
      <c r="T13" s="14">
        <v>20</v>
      </c>
      <c r="U13" s="14">
        <v>15</v>
      </c>
      <c r="V13" s="14">
        <v>22</v>
      </c>
      <c r="W13" s="14">
        <v>27</v>
      </c>
      <c r="X13" s="14">
        <v>22</v>
      </c>
      <c r="Y13" s="14">
        <v>17</v>
      </c>
      <c r="Z13" s="11" t="s">
        <v>126</v>
      </c>
      <c r="AA13" s="11" t="s">
        <v>127</v>
      </c>
      <c r="AB13" s="15" t="s">
        <v>128</v>
      </c>
      <c r="AC13" s="16"/>
    </row>
    <row r="14" spans="1:29" s="4" customFormat="1" ht="33" customHeight="1" x14ac:dyDescent="0.3">
      <c r="A14" s="7" t="s">
        <v>37</v>
      </c>
      <c r="B14" s="51" t="s">
        <v>42</v>
      </c>
      <c r="C14" s="52"/>
      <c r="D14" s="53"/>
      <c r="E14" s="5"/>
      <c r="F14" s="21">
        <f t="shared" ref="F14:Q14" si="4">SUM(F15:F17)</f>
        <v>296</v>
      </c>
      <c r="G14" s="21">
        <f t="shared" si="4"/>
        <v>171</v>
      </c>
      <c r="H14" s="21">
        <f t="shared" si="4"/>
        <v>178</v>
      </c>
      <c r="I14" s="21">
        <f t="shared" si="4"/>
        <v>3</v>
      </c>
      <c r="J14" s="21">
        <f t="shared" si="4"/>
        <v>2</v>
      </c>
      <c r="K14" s="21">
        <f t="shared" si="4"/>
        <v>6</v>
      </c>
      <c r="L14" s="21">
        <f t="shared" si="4"/>
        <v>167</v>
      </c>
      <c r="M14" s="21">
        <f t="shared" si="4"/>
        <v>5</v>
      </c>
      <c r="N14" s="21">
        <f t="shared" si="4"/>
        <v>6</v>
      </c>
      <c r="O14" s="21">
        <f t="shared" si="4"/>
        <v>0</v>
      </c>
      <c r="P14" s="21">
        <f t="shared" si="4"/>
        <v>0</v>
      </c>
      <c r="Q14" s="21">
        <f t="shared" si="4"/>
        <v>167</v>
      </c>
      <c r="R14" s="18"/>
      <c r="S14" s="18"/>
      <c r="T14" s="18"/>
      <c r="U14" s="18"/>
      <c r="V14" s="18"/>
      <c r="W14" s="18"/>
      <c r="X14" s="18"/>
      <c r="Y14" s="18"/>
      <c r="Z14" s="41"/>
      <c r="AA14" s="41"/>
      <c r="AB14" s="41"/>
      <c r="AC14" s="3"/>
    </row>
    <row r="15" spans="1:29" s="17" customFormat="1" ht="54.75" customHeight="1" x14ac:dyDescent="0.3">
      <c r="A15" s="10">
        <v>1</v>
      </c>
      <c r="B15" s="11" t="s">
        <v>129</v>
      </c>
      <c r="C15" s="22" t="s">
        <v>77</v>
      </c>
      <c r="D15" s="22" t="s">
        <v>130</v>
      </c>
      <c r="E15" s="12" t="s">
        <v>91</v>
      </c>
      <c r="F15" s="20">
        <v>0</v>
      </c>
      <c r="G15" s="20">
        <v>0</v>
      </c>
      <c r="H15" s="13">
        <f t="shared" ref="H15:H26" si="5">SUM(I15:L15)</f>
        <v>3</v>
      </c>
      <c r="I15" s="13">
        <v>0</v>
      </c>
      <c r="J15" s="13">
        <v>0</v>
      </c>
      <c r="K15" s="13">
        <v>3</v>
      </c>
      <c r="L15" s="13">
        <v>0</v>
      </c>
      <c r="M15" s="13">
        <v>0</v>
      </c>
      <c r="N15" s="13">
        <v>3</v>
      </c>
      <c r="O15" s="13">
        <v>0</v>
      </c>
      <c r="P15" s="13">
        <v>0</v>
      </c>
      <c r="Q15" s="13">
        <v>0</v>
      </c>
      <c r="R15" s="13">
        <v>0</v>
      </c>
      <c r="S15" s="14">
        <v>0</v>
      </c>
      <c r="T15" s="14">
        <v>8</v>
      </c>
      <c r="U15" s="14">
        <v>0</v>
      </c>
      <c r="V15" s="14">
        <v>0</v>
      </c>
      <c r="W15" s="14">
        <v>0</v>
      </c>
      <c r="X15" s="14" t="s">
        <v>134</v>
      </c>
      <c r="Y15" s="14">
        <v>0</v>
      </c>
      <c r="Z15" s="11" t="s">
        <v>78</v>
      </c>
      <c r="AA15" s="11" t="s">
        <v>28</v>
      </c>
      <c r="AB15" s="15" t="s">
        <v>83</v>
      </c>
      <c r="AC15" s="16"/>
    </row>
    <row r="16" spans="1:29" s="17" customFormat="1" ht="54.75" customHeight="1" x14ac:dyDescent="0.3">
      <c r="A16" s="10">
        <v>2</v>
      </c>
      <c r="B16" s="11" t="s">
        <v>129</v>
      </c>
      <c r="C16" s="22" t="s">
        <v>76</v>
      </c>
      <c r="D16" s="22" t="s">
        <v>131</v>
      </c>
      <c r="E16" s="12" t="s">
        <v>32</v>
      </c>
      <c r="F16" s="20">
        <v>140</v>
      </c>
      <c r="G16" s="20">
        <v>15</v>
      </c>
      <c r="H16" s="13">
        <f t="shared" si="5"/>
        <v>163</v>
      </c>
      <c r="I16" s="13">
        <v>0</v>
      </c>
      <c r="J16" s="13">
        <v>2</v>
      </c>
      <c r="K16" s="13">
        <v>1</v>
      </c>
      <c r="L16" s="13">
        <v>160</v>
      </c>
      <c r="M16" s="13">
        <v>2</v>
      </c>
      <c r="N16" s="13">
        <v>1</v>
      </c>
      <c r="O16" s="13">
        <v>0</v>
      </c>
      <c r="P16" s="13">
        <v>0</v>
      </c>
      <c r="Q16" s="13">
        <v>160</v>
      </c>
      <c r="R16" s="13">
        <v>0</v>
      </c>
      <c r="S16" s="14" t="s">
        <v>38</v>
      </c>
      <c r="T16" s="14">
        <v>0</v>
      </c>
      <c r="U16" s="14" t="s">
        <v>135</v>
      </c>
      <c r="V16" s="14">
        <v>0</v>
      </c>
      <c r="W16" s="14" t="s">
        <v>51</v>
      </c>
      <c r="X16" s="14">
        <v>0</v>
      </c>
      <c r="Y16" s="14" t="s">
        <v>136</v>
      </c>
      <c r="Z16" s="11" t="s">
        <v>44</v>
      </c>
      <c r="AA16" s="11" t="s">
        <v>45</v>
      </c>
      <c r="AB16" s="11" t="s">
        <v>46</v>
      </c>
      <c r="AC16" s="16"/>
    </row>
    <row r="17" spans="1:29" s="17" customFormat="1" ht="54.75" customHeight="1" x14ac:dyDescent="0.3">
      <c r="A17" s="10">
        <v>3</v>
      </c>
      <c r="B17" s="11" t="s">
        <v>129</v>
      </c>
      <c r="C17" s="22" t="s">
        <v>132</v>
      </c>
      <c r="D17" s="22" t="s">
        <v>133</v>
      </c>
      <c r="E17" s="12" t="s">
        <v>90</v>
      </c>
      <c r="F17" s="20">
        <v>156</v>
      </c>
      <c r="G17" s="20">
        <v>156</v>
      </c>
      <c r="H17" s="13">
        <f t="shared" si="5"/>
        <v>12</v>
      </c>
      <c r="I17" s="13">
        <v>3</v>
      </c>
      <c r="J17" s="13">
        <v>0</v>
      </c>
      <c r="K17" s="13">
        <v>2</v>
      </c>
      <c r="L17" s="13">
        <v>7</v>
      </c>
      <c r="M17" s="13">
        <v>3</v>
      </c>
      <c r="N17" s="13">
        <v>2</v>
      </c>
      <c r="O17" s="13">
        <v>0</v>
      </c>
      <c r="P17" s="13">
        <v>0</v>
      </c>
      <c r="Q17" s="13">
        <v>7</v>
      </c>
      <c r="R17" s="13" t="s">
        <v>137</v>
      </c>
      <c r="S17" s="14" t="s">
        <v>137</v>
      </c>
      <c r="T17" s="14" t="s">
        <v>138</v>
      </c>
      <c r="U17" s="14" t="s">
        <v>138</v>
      </c>
      <c r="V17" s="14" t="s">
        <v>137</v>
      </c>
      <c r="W17" s="14" t="s">
        <v>137</v>
      </c>
      <c r="X17" s="14" t="s">
        <v>138</v>
      </c>
      <c r="Y17" s="14" t="s">
        <v>138</v>
      </c>
      <c r="Z17" s="11" t="s">
        <v>139</v>
      </c>
      <c r="AA17" s="11" t="s">
        <v>140</v>
      </c>
      <c r="AB17" s="11" t="s">
        <v>141</v>
      </c>
      <c r="AC17" s="16"/>
    </row>
    <row r="18" spans="1:29" s="4" customFormat="1" ht="28.5" customHeight="1" x14ac:dyDescent="0.3">
      <c r="A18" s="7" t="s">
        <v>41</v>
      </c>
      <c r="B18" s="50" t="s">
        <v>48</v>
      </c>
      <c r="C18" s="50"/>
      <c r="D18" s="50"/>
      <c r="E18" s="5"/>
      <c r="F18" s="8">
        <f>SUM(F19:F22)</f>
        <v>265</v>
      </c>
      <c r="G18" s="8">
        <f>SUM(G19:G22)</f>
        <v>93</v>
      </c>
      <c r="H18" s="8">
        <f>SUM(H19:H22)</f>
        <v>98</v>
      </c>
      <c r="I18" s="8">
        <f t="shared" ref="I18:Q18" si="6">SUM(I19:I22)</f>
        <v>1</v>
      </c>
      <c r="J18" s="8">
        <f t="shared" si="6"/>
        <v>4</v>
      </c>
      <c r="K18" s="8">
        <f t="shared" si="6"/>
        <v>8</v>
      </c>
      <c r="L18" s="8">
        <f t="shared" si="6"/>
        <v>85</v>
      </c>
      <c r="M18" s="8">
        <f t="shared" si="6"/>
        <v>5</v>
      </c>
      <c r="N18" s="8">
        <f t="shared" si="6"/>
        <v>7</v>
      </c>
      <c r="O18" s="8">
        <f t="shared" si="6"/>
        <v>4</v>
      </c>
      <c r="P18" s="8">
        <f t="shared" si="6"/>
        <v>5</v>
      </c>
      <c r="Q18" s="8">
        <f t="shared" si="6"/>
        <v>77</v>
      </c>
      <c r="R18" s="18"/>
      <c r="S18" s="18"/>
      <c r="T18" s="18"/>
      <c r="U18" s="18"/>
      <c r="V18" s="18"/>
      <c r="W18" s="18"/>
      <c r="X18" s="18"/>
      <c r="Y18" s="18"/>
      <c r="Z18" s="41"/>
      <c r="AA18" s="41"/>
      <c r="AB18" s="41"/>
      <c r="AC18" s="3"/>
    </row>
    <row r="19" spans="1:29" s="4" customFormat="1" ht="39.950000000000003" customHeight="1" x14ac:dyDescent="0.3">
      <c r="A19" s="10">
        <v>1</v>
      </c>
      <c r="B19" s="11" t="s">
        <v>49</v>
      </c>
      <c r="C19" s="11" t="s">
        <v>142</v>
      </c>
      <c r="D19" s="11" t="s">
        <v>143</v>
      </c>
      <c r="E19" s="12" t="s">
        <v>32</v>
      </c>
      <c r="F19" s="20">
        <v>158</v>
      </c>
      <c r="G19" s="20">
        <v>60</v>
      </c>
      <c r="H19" s="13">
        <f t="shared" si="5"/>
        <v>50</v>
      </c>
      <c r="I19" s="13">
        <v>0</v>
      </c>
      <c r="J19" s="13">
        <v>0</v>
      </c>
      <c r="K19" s="13">
        <v>0</v>
      </c>
      <c r="L19" s="13">
        <v>50</v>
      </c>
      <c r="M19" s="13">
        <v>0</v>
      </c>
      <c r="N19" s="13">
        <v>0</v>
      </c>
      <c r="O19" s="13">
        <v>0</v>
      </c>
      <c r="P19" s="13">
        <v>0</v>
      </c>
      <c r="Q19" s="13">
        <v>50</v>
      </c>
      <c r="R19" s="35">
        <v>0</v>
      </c>
      <c r="S19" s="35">
        <v>0</v>
      </c>
      <c r="T19" s="14">
        <v>0</v>
      </c>
      <c r="U19" s="14" t="s">
        <v>134</v>
      </c>
      <c r="V19" s="14">
        <v>0</v>
      </c>
      <c r="W19" s="14">
        <v>0</v>
      </c>
      <c r="X19" s="14">
        <v>0</v>
      </c>
      <c r="Y19" s="14" t="s">
        <v>134</v>
      </c>
      <c r="Z19" s="11" t="s">
        <v>149</v>
      </c>
      <c r="AA19" s="11" t="s">
        <v>150</v>
      </c>
      <c r="AB19" s="11" t="s">
        <v>151</v>
      </c>
      <c r="AC19" s="3"/>
    </row>
    <row r="20" spans="1:29" s="4" customFormat="1" ht="61.5" customHeight="1" x14ac:dyDescent="0.3">
      <c r="A20" s="10">
        <v>2</v>
      </c>
      <c r="B20" s="11" t="s">
        <v>49</v>
      </c>
      <c r="C20" s="11" t="s">
        <v>148</v>
      </c>
      <c r="D20" s="11" t="s">
        <v>144</v>
      </c>
      <c r="E20" s="12" t="s">
        <v>27</v>
      </c>
      <c r="F20" s="20">
        <v>4</v>
      </c>
      <c r="G20" s="20">
        <v>2</v>
      </c>
      <c r="H20" s="13">
        <f t="shared" si="5"/>
        <v>15</v>
      </c>
      <c r="I20" s="13">
        <v>1</v>
      </c>
      <c r="J20" s="13">
        <v>2</v>
      </c>
      <c r="K20" s="13">
        <v>2</v>
      </c>
      <c r="L20" s="13">
        <v>10</v>
      </c>
      <c r="M20" s="13">
        <v>3</v>
      </c>
      <c r="N20" s="13">
        <v>2</v>
      </c>
      <c r="O20" s="13">
        <v>0</v>
      </c>
      <c r="P20" s="13">
        <v>5</v>
      </c>
      <c r="Q20" s="13">
        <v>5</v>
      </c>
      <c r="R20" s="14" t="s">
        <v>152</v>
      </c>
      <c r="S20" s="14" t="s">
        <v>39</v>
      </c>
      <c r="T20" s="14" t="s">
        <v>153</v>
      </c>
      <c r="U20" s="14" t="s">
        <v>154</v>
      </c>
      <c r="V20" s="14" t="s">
        <v>155</v>
      </c>
      <c r="W20" s="14" t="s">
        <v>39</v>
      </c>
      <c r="X20" s="14" t="s">
        <v>153</v>
      </c>
      <c r="Y20" s="14" t="s">
        <v>154</v>
      </c>
      <c r="Z20" s="11" t="s">
        <v>156</v>
      </c>
      <c r="AA20" s="11" t="s">
        <v>66</v>
      </c>
      <c r="AB20" s="15" t="s">
        <v>157</v>
      </c>
      <c r="AC20" s="3"/>
    </row>
    <row r="21" spans="1:29" s="4" customFormat="1" ht="79.5" customHeight="1" x14ac:dyDescent="0.3">
      <c r="A21" s="10">
        <v>3</v>
      </c>
      <c r="B21" s="11" t="s">
        <v>49</v>
      </c>
      <c r="C21" s="11" t="s">
        <v>145</v>
      </c>
      <c r="D21" s="11" t="s">
        <v>146</v>
      </c>
      <c r="E21" s="12" t="s">
        <v>89</v>
      </c>
      <c r="F21" s="20">
        <v>40</v>
      </c>
      <c r="G21" s="20">
        <v>23</v>
      </c>
      <c r="H21" s="13">
        <f t="shared" si="5"/>
        <v>10</v>
      </c>
      <c r="I21" s="13">
        <v>0</v>
      </c>
      <c r="J21" s="13">
        <v>2</v>
      </c>
      <c r="K21" s="13">
        <v>5</v>
      </c>
      <c r="L21" s="13">
        <v>3</v>
      </c>
      <c r="M21" s="13">
        <v>2</v>
      </c>
      <c r="N21" s="13">
        <v>5</v>
      </c>
      <c r="O21" s="13">
        <v>3</v>
      </c>
      <c r="P21" s="13">
        <v>0</v>
      </c>
      <c r="Q21" s="13">
        <v>0</v>
      </c>
      <c r="R21" s="14">
        <v>30</v>
      </c>
      <c r="S21" s="14">
        <v>25</v>
      </c>
      <c r="T21" s="14">
        <v>20</v>
      </c>
      <c r="U21" s="14">
        <v>15</v>
      </c>
      <c r="V21" s="14">
        <v>50</v>
      </c>
      <c r="W21" s="14">
        <v>30</v>
      </c>
      <c r="X21" s="14">
        <v>25</v>
      </c>
      <c r="Y21" s="14">
        <v>20</v>
      </c>
      <c r="Z21" s="11" t="s">
        <v>158</v>
      </c>
      <c r="AA21" s="11" t="s">
        <v>28</v>
      </c>
      <c r="AB21" s="15">
        <v>393637326</v>
      </c>
      <c r="AC21" s="3"/>
    </row>
    <row r="22" spans="1:29" s="4" customFormat="1" ht="55.5" customHeight="1" x14ac:dyDescent="0.3">
      <c r="A22" s="10">
        <v>4</v>
      </c>
      <c r="B22" s="11" t="s">
        <v>49</v>
      </c>
      <c r="C22" s="11" t="s">
        <v>79</v>
      </c>
      <c r="D22" s="11" t="s">
        <v>147</v>
      </c>
      <c r="E22" s="12" t="s">
        <v>90</v>
      </c>
      <c r="F22" s="20">
        <v>63</v>
      </c>
      <c r="G22" s="20">
        <v>8</v>
      </c>
      <c r="H22" s="13">
        <f t="shared" si="5"/>
        <v>23</v>
      </c>
      <c r="I22" s="13">
        <v>0</v>
      </c>
      <c r="J22" s="13">
        <v>0</v>
      </c>
      <c r="K22" s="13">
        <v>1</v>
      </c>
      <c r="L22" s="13">
        <v>22</v>
      </c>
      <c r="M22" s="13">
        <v>0</v>
      </c>
      <c r="N22" s="13">
        <v>0</v>
      </c>
      <c r="O22" s="13">
        <v>1</v>
      </c>
      <c r="P22" s="13">
        <v>0</v>
      </c>
      <c r="Q22" s="13">
        <v>22</v>
      </c>
      <c r="R22" s="14">
        <v>0</v>
      </c>
      <c r="S22" s="14">
        <v>0</v>
      </c>
      <c r="T22" s="14" t="s">
        <v>159</v>
      </c>
      <c r="U22" s="14" t="s">
        <v>160</v>
      </c>
      <c r="V22" s="14">
        <v>0</v>
      </c>
      <c r="W22" s="14">
        <v>0</v>
      </c>
      <c r="X22" s="14" t="s">
        <v>161</v>
      </c>
      <c r="Y22" s="14" t="s">
        <v>80</v>
      </c>
      <c r="Z22" s="11" t="s">
        <v>81</v>
      </c>
      <c r="AA22" s="11" t="s">
        <v>28</v>
      </c>
      <c r="AB22" s="15" t="s">
        <v>84</v>
      </c>
      <c r="AC22" s="3"/>
    </row>
    <row r="23" spans="1:29" s="4" customFormat="1" ht="30" customHeight="1" x14ac:dyDescent="0.3">
      <c r="A23" s="7" t="s">
        <v>47</v>
      </c>
      <c r="B23" s="50" t="s">
        <v>87</v>
      </c>
      <c r="C23" s="50"/>
      <c r="D23" s="50"/>
      <c r="E23" s="5"/>
      <c r="F23" s="8">
        <f t="shared" ref="F23:Q23" si="7">SUM(F24:F26)</f>
        <v>9939</v>
      </c>
      <c r="G23" s="8">
        <f t="shared" si="7"/>
        <v>538</v>
      </c>
      <c r="H23" s="8">
        <f t="shared" si="7"/>
        <v>1984</v>
      </c>
      <c r="I23" s="8">
        <f t="shared" si="7"/>
        <v>0</v>
      </c>
      <c r="J23" s="8">
        <f t="shared" si="7"/>
        <v>11</v>
      </c>
      <c r="K23" s="8">
        <f t="shared" si="7"/>
        <v>258</v>
      </c>
      <c r="L23" s="8">
        <f t="shared" si="7"/>
        <v>1715</v>
      </c>
      <c r="M23" s="8">
        <f t="shared" si="7"/>
        <v>14</v>
      </c>
      <c r="N23" s="8">
        <f t="shared" si="7"/>
        <v>31</v>
      </c>
      <c r="O23" s="8">
        <f t="shared" si="7"/>
        <v>13</v>
      </c>
      <c r="P23" s="8">
        <f t="shared" si="7"/>
        <v>20</v>
      </c>
      <c r="Q23" s="8">
        <f t="shared" si="7"/>
        <v>1906</v>
      </c>
      <c r="R23" s="18"/>
      <c r="S23" s="18"/>
      <c r="T23" s="18"/>
      <c r="U23" s="18"/>
      <c r="V23" s="18"/>
      <c r="W23" s="18"/>
      <c r="X23" s="18"/>
      <c r="Y23" s="18"/>
      <c r="Z23" s="41"/>
      <c r="AA23" s="41"/>
      <c r="AB23" s="41"/>
      <c r="AC23" s="3"/>
    </row>
    <row r="24" spans="1:29" s="4" customFormat="1" ht="30" x14ac:dyDescent="0.3">
      <c r="A24" s="10">
        <v>1</v>
      </c>
      <c r="B24" s="11" t="s">
        <v>88</v>
      </c>
      <c r="C24" s="11" t="s">
        <v>162</v>
      </c>
      <c r="D24" s="11" t="s">
        <v>82</v>
      </c>
      <c r="E24" s="12" t="s">
        <v>91</v>
      </c>
      <c r="F24" s="20">
        <v>130</v>
      </c>
      <c r="G24" s="20">
        <v>130</v>
      </c>
      <c r="H24" s="13">
        <f t="shared" si="5"/>
        <v>15</v>
      </c>
      <c r="I24" s="13">
        <v>0</v>
      </c>
      <c r="J24" s="13">
        <v>0</v>
      </c>
      <c r="K24" s="13">
        <v>5</v>
      </c>
      <c r="L24" s="13">
        <v>10</v>
      </c>
      <c r="M24" s="13">
        <v>5</v>
      </c>
      <c r="N24" s="13">
        <v>0</v>
      </c>
      <c r="O24" s="13">
        <v>0</v>
      </c>
      <c r="P24" s="13">
        <v>5</v>
      </c>
      <c r="Q24" s="13">
        <v>5</v>
      </c>
      <c r="R24" s="14">
        <v>0</v>
      </c>
      <c r="S24" s="14">
        <v>0</v>
      </c>
      <c r="T24" s="14">
        <v>20</v>
      </c>
      <c r="U24" s="14">
        <v>0</v>
      </c>
      <c r="V24" s="14">
        <v>0</v>
      </c>
      <c r="W24" s="14">
        <v>0</v>
      </c>
      <c r="X24" s="14">
        <v>25</v>
      </c>
      <c r="Y24" s="14">
        <v>12</v>
      </c>
      <c r="Z24" s="11" t="s">
        <v>54</v>
      </c>
      <c r="AA24" s="11" t="s">
        <v>45</v>
      </c>
      <c r="AB24" s="15" t="s">
        <v>85</v>
      </c>
      <c r="AC24" s="3"/>
    </row>
    <row r="25" spans="1:29" s="4" customFormat="1" ht="49.5" customHeight="1" x14ac:dyDescent="0.3">
      <c r="A25" s="10">
        <v>2</v>
      </c>
      <c r="B25" s="11" t="s">
        <v>88</v>
      </c>
      <c r="C25" s="11" t="s">
        <v>163</v>
      </c>
      <c r="D25" s="11" t="s">
        <v>164</v>
      </c>
      <c r="E25" s="12" t="s">
        <v>32</v>
      </c>
      <c r="F25" s="20">
        <v>1457</v>
      </c>
      <c r="G25" s="20">
        <v>13</v>
      </c>
      <c r="H25" s="13">
        <f t="shared" si="5"/>
        <v>302</v>
      </c>
      <c r="I25" s="13">
        <v>0</v>
      </c>
      <c r="J25" s="13">
        <v>2</v>
      </c>
      <c r="K25" s="13">
        <v>0</v>
      </c>
      <c r="L25" s="13">
        <v>300</v>
      </c>
      <c r="M25" s="13">
        <v>2</v>
      </c>
      <c r="N25" s="13">
        <v>0</v>
      </c>
      <c r="O25" s="13">
        <v>0</v>
      </c>
      <c r="P25" s="13">
        <v>0</v>
      </c>
      <c r="Q25" s="13">
        <v>300</v>
      </c>
      <c r="R25" s="14" t="s">
        <v>166</v>
      </c>
      <c r="S25" s="14" t="s">
        <v>53</v>
      </c>
      <c r="T25" s="14">
        <v>0</v>
      </c>
      <c r="U25" s="14">
        <v>6</v>
      </c>
      <c r="V25" s="14" t="s">
        <v>167</v>
      </c>
      <c r="W25" s="14" t="s">
        <v>53</v>
      </c>
      <c r="X25" s="14">
        <v>0</v>
      </c>
      <c r="Y25" s="14">
        <v>8</v>
      </c>
      <c r="Z25" s="11" t="s">
        <v>55</v>
      </c>
      <c r="AA25" s="11" t="s">
        <v>43</v>
      </c>
      <c r="AB25" s="15" t="s">
        <v>168</v>
      </c>
      <c r="AC25" s="3"/>
    </row>
    <row r="26" spans="1:29" s="4" customFormat="1" ht="80.25" customHeight="1" x14ac:dyDescent="0.3">
      <c r="A26" s="10">
        <v>3</v>
      </c>
      <c r="B26" s="11" t="s">
        <v>88</v>
      </c>
      <c r="C26" s="11" t="s">
        <v>56</v>
      </c>
      <c r="D26" s="11" t="s">
        <v>165</v>
      </c>
      <c r="E26" s="12" t="s">
        <v>57</v>
      </c>
      <c r="F26" s="20">
        <v>8352</v>
      </c>
      <c r="G26" s="20">
        <v>395</v>
      </c>
      <c r="H26" s="13">
        <f t="shared" si="5"/>
        <v>1667</v>
      </c>
      <c r="I26" s="13">
        <v>0</v>
      </c>
      <c r="J26" s="13">
        <v>9</v>
      </c>
      <c r="K26" s="13">
        <v>253</v>
      </c>
      <c r="L26" s="13">
        <v>1405</v>
      </c>
      <c r="M26" s="13">
        <v>7</v>
      </c>
      <c r="N26" s="13">
        <v>31</v>
      </c>
      <c r="O26" s="13">
        <v>13</v>
      </c>
      <c r="P26" s="13">
        <v>15</v>
      </c>
      <c r="Q26" s="13">
        <v>1601</v>
      </c>
      <c r="R26" s="14" t="s">
        <v>58</v>
      </c>
      <c r="S26" s="14" t="s">
        <v>59</v>
      </c>
      <c r="T26" s="14" t="s">
        <v>60</v>
      </c>
      <c r="U26" s="14" t="s">
        <v>61</v>
      </c>
      <c r="V26" s="14" t="s">
        <v>169</v>
      </c>
      <c r="W26" s="14" t="s">
        <v>170</v>
      </c>
      <c r="X26" s="14" t="s">
        <v>171</v>
      </c>
      <c r="Y26" s="14" t="s">
        <v>62</v>
      </c>
      <c r="Z26" s="11" t="s">
        <v>63</v>
      </c>
      <c r="AA26" s="11" t="s">
        <v>40</v>
      </c>
      <c r="AB26" s="36" t="s">
        <v>175</v>
      </c>
      <c r="AC26" s="3"/>
    </row>
    <row r="27" spans="1:29" s="4" customFormat="1" ht="30.75" customHeight="1" x14ac:dyDescent="0.3">
      <c r="A27" s="39" t="s">
        <v>50</v>
      </c>
      <c r="B27" s="50" t="s">
        <v>172</v>
      </c>
      <c r="C27" s="50"/>
      <c r="D27" s="50"/>
      <c r="E27" s="40"/>
      <c r="F27" s="8">
        <f>SUM(F28)</f>
        <v>30</v>
      </c>
      <c r="G27" s="8">
        <f t="shared" ref="G27:Q27" si="8">SUM(G28)</f>
        <v>0</v>
      </c>
      <c r="H27" s="8">
        <f t="shared" si="8"/>
        <v>20</v>
      </c>
      <c r="I27" s="8">
        <f t="shared" si="8"/>
        <v>0</v>
      </c>
      <c r="J27" s="8">
        <f t="shared" si="8"/>
        <v>0</v>
      </c>
      <c r="K27" s="8">
        <f t="shared" si="8"/>
        <v>0</v>
      </c>
      <c r="L27" s="8">
        <f t="shared" si="8"/>
        <v>20</v>
      </c>
      <c r="M27" s="8">
        <f t="shared" si="8"/>
        <v>0</v>
      </c>
      <c r="N27" s="8">
        <f t="shared" si="8"/>
        <v>0</v>
      </c>
      <c r="O27" s="8">
        <f t="shared" si="8"/>
        <v>0</v>
      </c>
      <c r="P27" s="8">
        <f t="shared" si="8"/>
        <v>10</v>
      </c>
      <c r="Q27" s="8">
        <f t="shared" si="8"/>
        <v>10</v>
      </c>
      <c r="R27" s="18"/>
      <c r="S27" s="18"/>
      <c r="T27" s="18"/>
      <c r="U27" s="18"/>
      <c r="V27" s="18"/>
      <c r="W27" s="18"/>
      <c r="X27" s="18"/>
      <c r="Y27" s="18"/>
      <c r="Z27" s="41"/>
      <c r="AA27" s="41"/>
      <c r="AB27" s="41"/>
      <c r="AC27" s="3"/>
    </row>
    <row r="28" spans="1:29" s="4" customFormat="1" ht="85.5" customHeight="1" x14ac:dyDescent="0.3">
      <c r="A28" s="10">
        <v>1</v>
      </c>
      <c r="B28" s="11" t="s">
        <v>172</v>
      </c>
      <c r="C28" s="11" t="s">
        <v>71</v>
      </c>
      <c r="D28" s="11" t="s">
        <v>72</v>
      </c>
      <c r="E28" s="12" t="s">
        <v>89</v>
      </c>
      <c r="F28" s="20">
        <v>30</v>
      </c>
      <c r="G28" s="20">
        <v>0</v>
      </c>
      <c r="H28" s="13">
        <f>SUM(I28:L28)</f>
        <v>20</v>
      </c>
      <c r="I28" s="13">
        <v>0</v>
      </c>
      <c r="J28" s="13">
        <v>0</v>
      </c>
      <c r="K28" s="13">
        <v>0</v>
      </c>
      <c r="L28" s="13">
        <v>20</v>
      </c>
      <c r="M28" s="13">
        <v>0</v>
      </c>
      <c r="N28" s="13">
        <v>0</v>
      </c>
      <c r="O28" s="13">
        <v>0</v>
      </c>
      <c r="P28" s="13">
        <v>10</v>
      </c>
      <c r="Q28" s="13">
        <v>10</v>
      </c>
      <c r="R28" s="14" t="s">
        <v>115</v>
      </c>
      <c r="S28" s="14" t="s">
        <v>115</v>
      </c>
      <c r="T28" s="14" t="s">
        <v>115</v>
      </c>
      <c r="U28" s="14" t="s">
        <v>115</v>
      </c>
      <c r="V28" s="14" t="s">
        <v>115</v>
      </c>
      <c r="W28" s="14" t="s">
        <v>115</v>
      </c>
      <c r="X28" s="14" t="s">
        <v>115</v>
      </c>
      <c r="Y28" s="14">
        <v>10</v>
      </c>
      <c r="Z28" s="11" t="s">
        <v>75</v>
      </c>
      <c r="AA28" s="11" t="s">
        <v>28</v>
      </c>
      <c r="AB28" s="15" t="s">
        <v>174</v>
      </c>
      <c r="AC28" s="3"/>
    </row>
    <row r="29" spans="1:29" s="28" customFormat="1" ht="43.5" customHeight="1" x14ac:dyDescent="0.25">
      <c r="A29" s="45" t="s">
        <v>64</v>
      </c>
      <c r="B29" s="45"/>
      <c r="C29" s="45"/>
      <c r="D29" s="45"/>
      <c r="E29" s="23"/>
      <c r="F29" s="23">
        <f t="shared" ref="F29:Q29" si="9">F4+F6+F9+F12+F14+F18+F23+F27</f>
        <v>11295</v>
      </c>
      <c r="G29" s="23">
        <f t="shared" si="9"/>
        <v>1468</v>
      </c>
      <c r="H29" s="23">
        <f t="shared" si="9"/>
        <v>2390</v>
      </c>
      <c r="I29" s="23">
        <f t="shared" si="9"/>
        <v>9</v>
      </c>
      <c r="J29" s="23">
        <f t="shared" si="9"/>
        <v>21</v>
      </c>
      <c r="K29" s="23">
        <f t="shared" si="9"/>
        <v>300</v>
      </c>
      <c r="L29" s="23">
        <f t="shared" si="9"/>
        <v>2060</v>
      </c>
      <c r="M29" s="23">
        <f t="shared" si="9"/>
        <v>46</v>
      </c>
      <c r="N29" s="23">
        <f t="shared" si="9"/>
        <v>69</v>
      </c>
      <c r="O29" s="23">
        <f t="shared" si="9"/>
        <v>49</v>
      </c>
      <c r="P29" s="23">
        <f t="shared" si="9"/>
        <v>43</v>
      </c>
      <c r="Q29" s="23">
        <f t="shared" si="9"/>
        <v>2183</v>
      </c>
      <c r="R29" s="23"/>
      <c r="S29" s="23"/>
      <c r="T29" s="23"/>
      <c r="U29" s="23"/>
      <c r="V29" s="24"/>
      <c r="W29" s="24"/>
      <c r="X29" s="24"/>
      <c r="Y29" s="24"/>
      <c r="Z29" s="25"/>
      <c r="AA29" s="25"/>
      <c r="AB29" s="26"/>
      <c r="AC29" s="27"/>
    </row>
  </sheetData>
  <autoFilter ref="A3:AC29"/>
  <mergeCells count="25">
    <mergeCell ref="B27:D27"/>
    <mergeCell ref="A29:D29"/>
    <mergeCell ref="M2:Q2"/>
    <mergeCell ref="R2:U2"/>
    <mergeCell ref="V2:Y2"/>
    <mergeCell ref="B6:D6"/>
    <mergeCell ref="B12:D12"/>
    <mergeCell ref="B14:D14"/>
    <mergeCell ref="B4:D4"/>
    <mergeCell ref="B9:D9"/>
    <mergeCell ref="B18:D18"/>
    <mergeCell ref="B23:D2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AB2:AB3"/>
    <mergeCell ref="Z2:Z3"/>
    <mergeCell ref="AA2:AA3"/>
  </mergeCells>
  <conditionalFormatting sqref="C30:C1048576 C1:C3 C8 C13">
    <cfRule type="duplicateValues" dxfId="3" priority="5"/>
  </conditionalFormatting>
  <conditionalFormatting sqref="C7 C5">
    <cfRule type="duplicateValues" dxfId="2" priority="4"/>
  </conditionalFormatting>
  <conditionalFormatting sqref="C10:C11 C28">
    <cfRule type="duplicateValues" dxfId="1" priority="16"/>
  </conditionalFormatting>
  <conditionalFormatting sqref="C24:C26 C19:C22">
    <cfRule type="duplicateValues" dxfId="0" priority="20"/>
  </conditionalFormatting>
  <pageMargins left="0.39370078740157483" right="0.39370078740157483" top="0.39370078740157483" bottom="0.39370078740157483" header="0.31496062992125984" footer="0.31496062992125984"/>
  <pageSetup paperSize="9" scale="39" orientation="landscape" r:id="rId1"/>
  <colBreaks count="1" manualBreakCount="1">
    <brk id="28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 tiết TD (Đợt 2 tháng 7)</vt:lpstr>
      <vt:lpstr>'Chi tiết TD (Đợt 2 tháng 7)'!Print_Area</vt:lpstr>
      <vt:lpstr>'Chi tiết TD (Đợt 2 tháng 7)'!Print_Titles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HuongTV</cp:lastModifiedBy>
  <cp:lastPrinted>2024-07-25T07:53:57Z</cp:lastPrinted>
  <dcterms:created xsi:type="dcterms:W3CDTF">2024-06-12T11:12:33Z</dcterms:created>
  <dcterms:modified xsi:type="dcterms:W3CDTF">2024-07-25T08:33:52Z</dcterms:modified>
</cp:coreProperties>
</file>